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h\Documents\SUPER 8\2021\"/>
    </mc:Choice>
  </mc:AlternateContent>
  <bookViews>
    <workbookView xWindow="0" yWindow="0" windowWidth="23040" windowHeight="8616" activeTab="2"/>
  </bookViews>
  <sheets>
    <sheet name="Scoring Table 300m" sheetId="2" r:id="rId1"/>
    <sheet name="300m Results" sheetId="3" r:id="rId2"/>
    <sheet name="Athlete Scores" sheetId="5" r:id="rId3"/>
    <sheet name="OVERALL RESULTS" sheetId="4" r:id="rId4"/>
  </sheets>
  <externalReferences>
    <externalReference r:id="rId5"/>
  </externalReferences>
  <definedNames>
    <definedName name="adata">[1]Declarations!$A$2:$AH$401</definedName>
    <definedName name="AthleteNumbers">[1]Declarations!$A$2:$A$401</definedName>
    <definedName name="AthletePrtData">#REF!</definedName>
    <definedName name="AW1BINC">[1]Awards!$B$5</definedName>
    <definedName name="AW1BS2">[1]Awards!$B$7</definedName>
    <definedName name="AW2BINC">[1]Awards!$C$5</definedName>
    <definedName name="AW2BS2">[1]Awards!$C$7</definedName>
    <definedName name="AW3BINC">[1]Awards!$D$5</definedName>
    <definedName name="AW3BS2">[1]Awards!$D$7</definedName>
    <definedName name="AW3GINC">[1]Awards!$D$19</definedName>
    <definedName name="AW3GS2">[1]Awards!$D$21</definedName>
    <definedName name="AW4BINC">[1]Awards!$E$5</definedName>
    <definedName name="AW4BS1">[1]Awards!$E$6</definedName>
    <definedName name="AW4BS2">[1]Awards!$E$7</definedName>
    <definedName name="AW4GS1">[1]Awards!$E$20</definedName>
    <definedName name="AW4GS2">[1]Awards!$E$21</definedName>
    <definedName name="AW5BINC">[1]Awards!$G$5</definedName>
    <definedName name="AW5BS2">[1]Awards!$G$7</definedName>
    <definedName name="AW5GINC">[1]Awards!$G$19</definedName>
    <definedName name="AW5GS2">[1]Awards!$G$21</definedName>
    <definedName name="AW6BINC">[1]Awards!$H$5</definedName>
    <definedName name="AW6BS2">[1]Awards!$H$7</definedName>
    <definedName name="AW6GINC">[1]Awards!$H$19</definedName>
    <definedName name="AW6GS2">[1]Awards!$H$21</definedName>
    <definedName name="AW7BINC">[1]Awards!$I$5</definedName>
    <definedName name="AW7BS2">[1]Awards!$I$7</definedName>
    <definedName name="AW7GINC">[1]Awards!$I$19</definedName>
    <definedName name="AW7GS2">[1]Awards!$I$21</definedName>
    <definedName name="AW8BINC">[1]Awards!$J$5</definedName>
    <definedName name="AW8BS2">[1]Awards!$J$7</definedName>
    <definedName name="AW8GS2">[1]Awards!$J$21</definedName>
    <definedName name="AWG8INC">[1]Awards!$J$19</definedName>
    <definedName name="boyrankoff">[1]Setup!$I$13</definedName>
    <definedName name="dnameflag">[1]Setup!$B$24</definedName>
    <definedName name="E1_INC">[1]Setup!$B$8</definedName>
    <definedName name="E1_MAX">[1]Setup!$B$7</definedName>
    <definedName name="E1_MIN">[1]Setup!$B$6</definedName>
    <definedName name="E1_NAME">[1]Setup!$B$5</definedName>
    <definedName name="E1_NUM">[1]Athletes!#REF!</definedName>
    <definedName name="E1_OFF">[1]Setup!$B$9</definedName>
    <definedName name="E1_SEL">[1]Athletes!#REF!</definedName>
    <definedName name="E10_BASE">#REF!</definedName>
    <definedName name="E10_INC">[1]Setup!$O$8</definedName>
    <definedName name="E10_MAX">[1]Setup!$O$7</definedName>
    <definedName name="E10_MIN">[1]Setup!$O$6</definedName>
    <definedName name="E10_NAME">[1]Setup!$O$5</definedName>
    <definedName name="E11_INC">[1]Setup!$P$8</definedName>
    <definedName name="E11_MAX">[1]Setup!$P$7</definedName>
    <definedName name="E11_MIN">[1]Setup!$P$6</definedName>
    <definedName name="E11_NAME">[1]Setup!$P$5</definedName>
    <definedName name="E12_INC">[1]Setup!$Q$8</definedName>
    <definedName name="E12_MAX">[1]Setup!$Q$7</definedName>
    <definedName name="E12_MIN">[1]Setup!$Q$6</definedName>
    <definedName name="E12_NAME">[1]Setup!$Q$5</definedName>
    <definedName name="E2_INC">[1]Setup!$C$8</definedName>
    <definedName name="E2_MAX">[1]Setup!$C$7</definedName>
    <definedName name="E2_MIN">[1]Setup!$C$6</definedName>
    <definedName name="E2_NAME">[1]Setup!$C$5</definedName>
    <definedName name="E2_NUM">[1]Athletes!#REF!</definedName>
    <definedName name="e2_off">[1]Setup!$C$9</definedName>
    <definedName name="E2_SEL">[1]Athletes!#REF!</definedName>
    <definedName name="E2G_INC">[1]Setup!#REF!</definedName>
    <definedName name="E2G_MAX">[1]Setup!#REF!</definedName>
    <definedName name="E2G_MIN">[1]Setup!#REF!</definedName>
    <definedName name="E2G_NAME">[1]Setup!#REF!</definedName>
    <definedName name="E2G_NUM">[1]Athletes!#REF!</definedName>
    <definedName name="e2g_off">[1]Setup!#REF!</definedName>
    <definedName name="E2G_SEL">[1]Athletes!#REF!</definedName>
    <definedName name="E3_INC">[1]Setup!$D$8</definedName>
    <definedName name="E3_MAX">[1]Setup!$D$7</definedName>
    <definedName name="E3_MIN">[1]Setup!$D$6</definedName>
    <definedName name="E3_NAME">[1]Setup!$D$5</definedName>
    <definedName name="E3_NUM">[1]Athletes!#REF!</definedName>
    <definedName name="E3_SEL">[1]Athletes!#REF!</definedName>
    <definedName name="E3A_INC">[1]Setup!$E$8</definedName>
    <definedName name="E3A_MAX">[1]Setup!$E$7</definedName>
    <definedName name="E3A_MIN">[1]Setup!$E$6</definedName>
    <definedName name="E3A_name">[1]Setup!$E$5</definedName>
    <definedName name="e3A_off">[1]Setup!$E$9</definedName>
    <definedName name="E3B_INC">[1]Setup!$F$8</definedName>
    <definedName name="E3B_MAX">[1]Setup!$F$7</definedName>
    <definedName name="E3B_MIN">[1]Setup!$F$6</definedName>
    <definedName name="E3B_NAME">[1]Setup!$F$5</definedName>
    <definedName name="E3B_OFF">[1]Setup!$F$9</definedName>
    <definedName name="E4_BASE">#REF!</definedName>
    <definedName name="E4_INC">[1]Setup!$G$8</definedName>
    <definedName name="E4_MAX">[1]Setup!$G$7</definedName>
    <definedName name="E4_MIN">[1]Setup!$G$6</definedName>
    <definedName name="E4_NAME">[1]Setup!$G$5</definedName>
    <definedName name="E4_NUM">[1]Athletes!#REF!</definedName>
    <definedName name="E4_SEL">[1]Athletes!#REF!</definedName>
    <definedName name="E4a_BASE">#REF!</definedName>
    <definedName name="E4a_INC">[1]Setup!$I$8</definedName>
    <definedName name="E4a_MAX">[1]Setup!$I$7</definedName>
    <definedName name="E4a_MIN">[1]Setup!$I$6</definedName>
    <definedName name="E4a_NAME">[1]Setup!$I$5</definedName>
    <definedName name="E4a_OFF">[1]Setup!$I$9</definedName>
    <definedName name="E4B_BASE">#REF!</definedName>
    <definedName name="E4B_INC">[1]Setup!$H$8</definedName>
    <definedName name="E4B_MAX">[1]Setup!$H$7</definedName>
    <definedName name="E4B_MIN">[1]Setup!$H$6</definedName>
    <definedName name="E4B_NAME">[1]Setup!$H$5</definedName>
    <definedName name="E4B_OFF">[1]Setup!$H$9</definedName>
    <definedName name="E5_INC">[1]Setup!$J$8</definedName>
    <definedName name="E5_MAX">[1]Setup!$J$7</definedName>
    <definedName name="E5_MIN">[1]Setup!$J$6</definedName>
    <definedName name="E5_NAME">[1]Setup!$J$5</definedName>
    <definedName name="E5_NUM">[1]Athletes!#REF!</definedName>
    <definedName name="e5_off">[1]Setup!$J$9</definedName>
    <definedName name="E5_SEL">[1]Athletes!#REF!</definedName>
    <definedName name="E6_INC">[1]Setup!$K$8</definedName>
    <definedName name="E6_MAX">[1]Setup!$K$7</definedName>
    <definedName name="E6_MIN">[1]Setup!$K$6</definedName>
    <definedName name="E6_NAME">[1]Setup!$K$5</definedName>
    <definedName name="E6_NUM">[1]Athletes!#REF!</definedName>
    <definedName name="e6_off">[1]Setup!$K$9</definedName>
    <definedName name="E6_SEL">[1]Athletes!#REF!</definedName>
    <definedName name="E7_INC">[1]Setup!$L$8</definedName>
    <definedName name="E7_MAX">[1]Setup!$L$7</definedName>
    <definedName name="E7_MIN">[1]Setup!$L$6</definedName>
    <definedName name="E7_NAME">[1]Setup!$L$5</definedName>
    <definedName name="E7_NUM">[1]Athletes!#REF!</definedName>
    <definedName name="e7_off">[1]Setup!$L$9</definedName>
    <definedName name="E7_SEL">[1]Athletes!#REF!</definedName>
    <definedName name="E8_INC">[1]Setup!$M$8</definedName>
    <definedName name="E8_MAX">[1]Setup!$M$7</definedName>
    <definedName name="E8_MIN">[1]Setup!$M$6</definedName>
    <definedName name="E8_NAME">[1]Setup!$M$5</definedName>
    <definedName name="E8_NUM">[1]Athletes!#REF!</definedName>
    <definedName name="e8_off">[1]Setup!$M$9</definedName>
    <definedName name="E8_SEL">[1]Athletes!#REF!</definedName>
    <definedName name="E9_INC">[1]Setup!$N$8</definedName>
    <definedName name="E9_MAX">[1]Setup!$N$7</definedName>
    <definedName name="E9_MIN">[1]Setup!$N$6</definedName>
    <definedName name="E9_NAME">[1]Setup!$N$5</definedName>
    <definedName name="Event1Data">'[1]Event 1 - Hurdles'!$A$4:$E$243</definedName>
    <definedName name="Event2Data">'[1]Event 2 - 100m'!$A$4:$E$243</definedName>
    <definedName name="event2gdata">#REF!</definedName>
    <definedName name="Event3Data">'[1]Event 3 - 200m-300m'!$A$4:$E$243</definedName>
    <definedName name="Event4Data">'[1]Event 4 - 800m-1500m'!$A$4:$E$243</definedName>
    <definedName name="Event5Data">'[1]Event 5 - HJ'!$A$4:$E$243</definedName>
    <definedName name="Event6Data">'[1]Event 6 - LJ'!$A$4:$E$243</definedName>
    <definedName name="Event7Data">'[1]Event 7 - SP'!$A$4:$E$243</definedName>
    <definedName name="Event8Data">'[1]Event 8 - JT'!$A$4:$E$243</definedName>
    <definedName name="EventIndex">[1]Setup!#REF!</definedName>
    <definedName name="EventTeams">[1]Configuration!$B$18</definedName>
    <definedName name="grlrankoff">[1]Setup!$I$14</definedName>
    <definedName name="I_RUN100M">[1]Setup!$C$46:$D$51</definedName>
    <definedName name="I_RUN200M">[1]Setup!$C$54:$D$59</definedName>
    <definedName name="I_SHOT">[1]Setup!$C$37:$D$42</definedName>
    <definedName name="I1_NAME">[1]Setup!#REF!</definedName>
    <definedName name="I1_OFF">[1]Setup!#REF!</definedName>
    <definedName name="I2_NAME">[1]Setup!#REF!</definedName>
    <definedName name="I2_OFF">[1]Setup!#REF!</definedName>
    <definedName name="I3_NAME">[1]Setup!#REF!</definedName>
    <definedName name="I3_OFF">[1]Setup!#REF!</definedName>
    <definedName name="INCLUSIVE">[1]Configuration!$I$16</definedName>
    <definedName name="Inclusive1Data">#REF!</definedName>
    <definedName name="Inclusive2Data">#REF!</definedName>
    <definedName name="Inclusive3Data">#REF!</definedName>
    <definedName name="MatchNames">[1]Setup!#REF!</definedName>
    <definedName name="MatchScoreTable">[1]Setup!#REF!</definedName>
    <definedName name="MatchType">[1]Setup!#REF!</definedName>
    <definedName name="MaxPoints">[1]Setup!$B$13</definedName>
    <definedName name="MedleyScores">'[1]Event 10 - Medley'!$A$4:$D$28</definedName>
    <definedName name="MeetingType">[1]Configuration!$B$16</definedName>
    <definedName name="MinPoints">[1]Setup!$B$12</definedName>
    <definedName name="NAME">#REF!</definedName>
    <definedName name="NotesRead">[1]Setup!$B$29</definedName>
    <definedName name="numevents">[1]Setup!$B$14</definedName>
    <definedName name="qk8data">#REF!</definedName>
    <definedName name="RankingBoys">[1]Athletes!#REF!</definedName>
    <definedName name="RankingGirls">[1]Athletes!#REF!</definedName>
    <definedName name="RankingTeam">[1]Athletes!$Y$3:$Y$528</definedName>
    <definedName name="RelayScores">'[1]Event 9 - Relay'!$A$6:$D$30</definedName>
    <definedName name="RelayScores2">'[1]Event 9 - Relay'!$H$6:$K$30</definedName>
    <definedName name="RelayVisible">[1]Setup!$B$30</definedName>
    <definedName name="SCHOOLIDX">[1]Setup!$S$6:$S$27</definedName>
    <definedName name="SCHOOLNAME">[1]Athletes!$E$1:$E527</definedName>
    <definedName name="score_sel">[1]Athletes!#REF!</definedName>
    <definedName name="SecureNames">[1]Configuration!$B$20</definedName>
    <definedName name="Sex">[1]Sheet2!$A$1:$A$2</definedName>
    <definedName name="STARTVER">[1]Setup!$B$31</definedName>
    <definedName name="Super8Events">[1]Setup!$F$28:$F$30</definedName>
    <definedName name="YESNO">[1]Setup!$J$28:$J$29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4" l="1"/>
  <c r="B7" i="4"/>
  <c r="B6" i="4"/>
  <c r="B3" i="4"/>
  <c r="B2" i="4"/>
  <c r="R87" i="5"/>
  <c r="R88" i="5"/>
  <c r="R89" i="5"/>
  <c r="R91" i="5"/>
  <c r="R92" i="5"/>
  <c r="R93" i="5"/>
  <c r="R94" i="5"/>
  <c r="R95" i="5"/>
  <c r="R97" i="5"/>
  <c r="R99" i="5"/>
  <c r="R100" i="5"/>
  <c r="R102" i="5"/>
  <c r="O128" i="5"/>
  <c r="M128" i="5"/>
  <c r="Y128" i="5" s="1"/>
  <c r="O107" i="5"/>
  <c r="M107" i="5"/>
  <c r="Y107" i="5" s="1"/>
  <c r="S86" i="5"/>
  <c r="Q86" i="5"/>
  <c r="O86" i="5"/>
  <c r="M86" i="5"/>
  <c r="Y86" i="5" s="1"/>
  <c r="S65" i="5"/>
  <c r="Q65" i="5"/>
  <c r="M65" i="5"/>
  <c r="S44" i="5"/>
  <c r="Q44" i="5"/>
  <c r="M44" i="5"/>
  <c r="Y44" i="5" s="1"/>
  <c r="S23" i="5"/>
  <c r="Q23" i="5"/>
  <c r="M23" i="5"/>
  <c r="B128" i="5"/>
  <c r="B127" i="5"/>
  <c r="R127" i="5" s="1"/>
  <c r="R126" i="5"/>
  <c r="B126" i="5"/>
  <c r="H126" i="5" s="1"/>
  <c r="B125" i="5"/>
  <c r="R125" i="5" s="1"/>
  <c r="B124" i="5"/>
  <c r="R124" i="5" s="1"/>
  <c r="B123" i="5"/>
  <c r="B122" i="5"/>
  <c r="B121" i="5"/>
  <c r="V121" i="5" s="1"/>
  <c r="B120" i="5"/>
  <c r="H120" i="5" s="1"/>
  <c r="B119" i="5"/>
  <c r="R119" i="5" s="1"/>
  <c r="B118" i="5"/>
  <c r="T118" i="5" s="1"/>
  <c r="B117" i="5"/>
  <c r="T117" i="5" s="1"/>
  <c r="B116" i="5"/>
  <c r="B115" i="5"/>
  <c r="S115" i="5" s="1"/>
  <c r="B114" i="5"/>
  <c r="U114" i="5" s="1"/>
  <c r="B113" i="5"/>
  <c r="T113" i="5" s="1"/>
  <c r="B112" i="5"/>
  <c r="W112" i="5" s="1"/>
  <c r="B111" i="5"/>
  <c r="P111" i="5" s="1"/>
  <c r="B110" i="5"/>
  <c r="B109" i="5"/>
  <c r="W109" i="5" s="1"/>
  <c r="T108" i="5"/>
  <c r="B108" i="5"/>
  <c r="P108" i="5" s="1"/>
  <c r="B107" i="5"/>
  <c r="B106" i="5"/>
  <c r="T106" i="5" s="1"/>
  <c r="B105" i="5"/>
  <c r="H105" i="5" s="1"/>
  <c r="B104" i="5"/>
  <c r="B103" i="5"/>
  <c r="F103" i="5" s="1"/>
  <c r="F102" i="5"/>
  <c r="B102" i="5"/>
  <c r="S102" i="5" s="1"/>
  <c r="B101" i="5"/>
  <c r="U101" i="5" s="1"/>
  <c r="B100" i="5"/>
  <c r="V100" i="5" s="1"/>
  <c r="K99" i="5"/>
  <c r="B99" i="5"/>
  <c r="S99" i="5" s="1"/>
  <c r="B98" i="5"/>
  <c r="S98" i="5" s="1"/>
  <c r="B97" i="5"/>
  <c r="K97" i="5" s="1"/>
  <c r="B96" i="5"/>
  <c r="S96" i="5" s="1"/>
  <c r="B95" i="5"/>
  <c r="T95" i="5" s="1"/>
  <c r="U94" i="5"/>
  <c r="B94" i="5"/>
  <c r="S94" i="5" s="1"/>
  <c r="G93" i="5"/>
  <c r="B93" i="5"/>
  <c r="T93" i="5" s="1"/>
  <c r="B92" i="5"/>
  <c r="V92" i="5" s="1"/>
  <c r="B91" i="5"/>
  <c r="S91" i="5" s="1"/>
  <c r="B90" i="5"/>
  <c r="S90" i="5" s="1"/>
  <c r="B89" i="5"/>
  <c r="T89" i="5" s="1"/>
  <c r="B88" i="5"/>
  <c r="S88" i="5" s="1"/>
  <c r="B87" i="5"/>
  <c r="S87" i="5" s="1"/>
  <c r="B86" i="5"/>
  <c r="B85" i="5"/>
  <c r="S85" i="5" s="1"/>
  <c r="B84" i="5"/>
  <c r="S84" i="5" s="1"/>
  <c r="B83" i="5"/>
  <c r="U83" i="5" s="1"/>
  <c r="B82" i="5"/>
  <c r="T82" i="5" s="1"/>
  <c r="J81" i="5"/>
  <c r="F81" i="5"/>
  <c r="B81" i="5"/>
  <c r="K81" i="5" s="1"/>
  <c r="B80" i="5"/>
  <c r="U80" i="5" s="1"/>
  <c r="B79" i="5"/>
  <c r="B78" i="5"/>
  <c r="T78" i="5" s="1"/>
  <c r="B77" i="5"/>
  <c r="K77" i="5" s="1"/>
  <c r="B76" i="5"/>
  <c r="K76" i="5" s="1"/>
  <c r="B75" i="5"/>
  <c r="B74" i="5"/>
  <c r="B73" i="5"/>
  <c r="B72" i="5"/>
  <c r="B71" i="5"/>
  <c r="F71" i="5" s="1"/>
  <c r="B70" i="5"/>
  <c r="U70" i="5" s="1"/>
  <c r="B69" i="5"/>
  <c r="B68" i="5"/>
  <c r="V68" i="5" s="1"/>
  <c r="B67" i="5"/>
  <c r="X86" i="5"/>
  <c r="G66" i="5"/>
  <c r="D66" i="5"/>
  <c r="B66" i="5"/>
  <c r="T66" i="5" s="1"/>
  <c r="B65" i="5"/>
  <c r="B64" i="5"/>
  <c r="B63" i="5"/>
  <c r="F63" i="5" s="1"/>
  <c r="B62" i="5"/>
  <c r="B61" i="5"/>
  <c r="Q61" i="5" s="1"/>
  <c r="B60" i="5"/>
  <c r="B59" i="5"/>
  <c r="B58" i="5"/>
  <c r="T58" i="5" s="1"/>
  <c r="B57" i="5"/>
  <c r="B56" i="5"/>
  <c r="U55" i="5"/>
  <c r="B55" i="5"/>
  <c r="T55" i="5" s="1"/>
  <c r="F54" i="5"/>
  <c r="C54" i="5"/>
  <c r="B54" i="5"/>
  <c r="K54" i="5" s="1"/>
  <c r="B53" i="5"/>
  <c r="J53" i="5" s="1"/>
  <c r="B52" i="5"/>
  <c r="B51" i="5"/>
  <c r="B50" i="5"/>
  <c r="U50" i="5" s="1"/>
  <c r="B49" i="5"/>
  <c r="B48" i="5"/>
  <c r="J48" i="5" s="1"/>
  <c r="B47" i="5"/>
  <c r="B46" i="5"/>
  <c r="K46" i="5" s="1"/>
  <c r="B45" i="5"/>
  <c r="W45" i="5" s="1"/>
  <c r="B44" i="5"/>
  <c r="B43" i="5"/>
  <c r="P43" i="5" s="1"/>
  <c r="B42" i="5"/>
  <c r="B41" i="5"/>
  <c r="W41" i="5" s="1"/>
  <c r="B40" i="5"/>
  <c r="W40" i="5" s="1"/>
  <c r="B39" i="5"/>
  <c r="K39" i="5" s="1"/>
  <c r="B38" i="5"/>
  <c r="B37" i="5"/>
  <c r="I37" i="5" s="1"/>
  <c r="B36" i="5"/>
  <c r="T36" i="5" s="1"/>
  <c r="B35" i="5"/>
  <c r="B34" i="5"/>
  <c r="F34" i="5" s="1"/>
  <c r="B33" i="5"/>
  <c r="V33" i="5" s="1"/>
  <c r="K32" i="5"/>
  <c r="D32" i="5"/>
  <c r="C32" i="5"/>
  <c r="B32" i="5"/>
  <c r="V32" i="5" s="1"/>
  <c r="B31" i="5"/>
  <c r="B30" i="5"/>
  <c r="B29" i="5"/>
  <c r="T29" i="5" s="1"/>
  <c r="B28" i="5"/>
  <c r="B27" i="5"/>
  <c r="U26" i="5"/>
  <c r="B26" i="5"/>
  <c r="F25" i="5"/>
  <c r="B25" i="5"/>
  <c r="V25" i="5" s="1"/>
  <c r="X44" i="5"/>
  <c r="B24" i="5"/>
  <c r="O24" i="5" s="1"/>
  <c r="B23" i="5"/>
  <c r="B22" i="5"/>
  <c r="T22" i="5" s="1"/>
  <c r="B21" i="5"/>
  <c r="U21" i="5" s="1"/>
  <c r="J20" i="5"/>
  <c r="B20" i="5"/>
  <c r="W20" i="5" s="1"/>
  <c r="B19" i="5"/>
  <c r="T19" i="5" s="1"/>
  <c r="W18" i="5"/>
  <c r="O18" i="5"/>
  <c r="B18" i="5"/>
  <c r="U17" i="5"/>
  <c r="J17" i="5"/>
  <c r="E17" i="5"/>
  <c r="B17" i="5"/>
  <c r="W17" i="5" s="1"/>
  <c r="B16" i="5"/>
  <c r="B15" i="5"/>
  <c r="U15" i="5" s="1"/>
  <c r="B14" i="5"/>
  <c r="K14" i="5" s="1"/>
  <c r="B13" i="5"/>
  <c r="B12" i="5"/>
  <c r="K12" i="5" s="1"/>
  <c r="B11" i="5"/>
  <c r="U11" i="5" s="1"/>
  <c r="B10" i="5"/>
  <c r="B9" i="5"/>
  <c r="B8" i="5"/>
  <c r="H7" i="5"/>
  <c r="B7" i="5"/>
  <c r="B6" i="5"/>
  <c r="V6" i="5" s="1"/>
  <c r="B5" i="5"/>
  <c r="W5" i="5" s="1"/>
  <c r="B4" i="5"/>
  <c r="U4" i="5" s="1"/>
  <c r="X23" i="5"/>
  <c r="B3" i="5"/>
  <c r="C3" i="5" s="1"/>
  <c r="X1" i="5"/>
  <c r="V1" i="5"/>
  <c r="T1" i="5"/>
  <c r="R1" i="5"/>
  <c r="P1" i="5"/>
  <c r="N1" i="5"/>
  <c r="J1" i="5"/>
  <c r="H1" i="5"/>
  <c r="F1" i="5"/>
  <c r="E4" i="3"/>
  <c r="C8" i="4"/>
  <c r="C5" i="4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G3" i="5" l="1"/>
  <c r="E4" i="5"/>
  <c r="F24" i="5"/>
  <c r="K25" i="5"/>
  <c r="C39" i="5"/>
  <c r="E40" i="5"/>
  <c r="H48" i="5"/>
  <c r="D53" i="5"/>
  <c r="J58" i="5"/>
  <c r="C70" i="5"/>
  <c r="J76" i="5"/>
  <c r="J80" i="5"/>
  <c r="P83" i="5"/>
  <c r="K85" i="5"/>
  <c r="K96" i="5"/>
  <c r="K98" i="5"/>
  <c r="C101" i="5"/>
  <c r="D125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D4" i="5"/>
  <c r="H5" i="5"/>
  <c r="F15" i="5"/>
  <c r="R101" i="5"/>
  <c r="R98" i="5"/>
  <c r="R96" i="5"/>
  <c r="R90" i="5"/>
  <c r="O4" i="5"/>
  <c r="F39" i="5"/>
  <c r="Q40" i="5"/>
  <c r="K43" i="5"/>
  <c r="E45" i="5"/>
  <c r="E65" i="5" s="1"/>
  <c r="C46" i="5"/>
  <c r="U66" i="5"/>
  <c r="F68" i="5"/>
  <c r="V76" i="5"/>
  <c r="G78" i="5"/>
  <c r="W81" i="5"/>
  <c r="D88" i="5"/>
  <c r="D94" i="5"/>
  <c r="G95" i="5"/>
  <c r="C100" i="5"/>
  <c r="H101" i="5"/>
  <c r="C106" i="5"/>
  <c r="C108" i="5"/>
  <c r="N125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U39" i="5"/>
  <c r="C55" i="5"/>
  <c r="C66" i="5"/>
  <c r="H71" i="5"/>
  <c r="E81" i="5"/>
  <c r="J84" i="5"/>
  <c r="H94" i="5"/>
  <c r="U95" i="5"/>
  <c r="C99" i="5"/>
  <c r="G100" i="5"/>
  <c r="N106" i="5"/>
  <c r="K108" i="5"/>
  <c r="R120" i="5"/>
  <c r="S101" i="5"/>
  <c r="S100" i="5"/>
  <c r="S97" i="5"/>
  <c r="S95" i="5"/>
  <c r="S93" i="5"/>
  <c r="S92" i="5"/>
  <c r="S89" i="5"/>
  <c r="S107" i="5" s="1"/>
  <c r="H4" i="5"/>
  <c r="V4" i="5"/>
  <c r="I5" i="5"/>
  <c r="H6" i="5"/>
  <c r="F11" i="5"/>
  <c r="D12" i="5"/>
  <c r="E14" i="5"/>
  <c r="K15" i="5"/>
  <c r="I21" i="5"/>
  <c r="H24" i="5"/>
  <c r="C28" i="5"/>
  <c r="F32" i="5"/>
  <c r="D33" i="5"/>
  <c r="G34" i="5"/>
  <c r="F35" i="5"/>
  <c r="I39" i="5"/>
  <c r="F41" i="5"/>
  <c r="H45" i="5"/>
  <c r="X65" i="5"/>
  <c r="F46" i="5"/>
  <c r="C52" i="5"/>
  <c r="K52" i="5"/>
  <c r="V52" i="5"/>
  <c r="D55" i="5"/>
  <c r="V55" i="5"/>
  <c r="F59" i="5"/>
  <c r="F61" i="5"/>
  <c r="K66" i="5"/>
  <c r="V66" i="5"/>
  <c r="E67" i="5"/>
  <c r="J68" i="5"/>
  <c r="E77" i="5"/>
  <c r="O82" i="5"/>
  <c r="Q84" i="5"/>
  <c r="F88" i="5"/>
  <c r="G89" i="5"/>
  <c r="C92" i="5"/>
  <c r="K95" i="5"/>
  <c r="V95" i="5"/>
  <c r="D97" i="5"/>
  <c r="U98" i="5"/>
  <c r="D106" i="5"/>
  <c r="Q106" i="5"/>
  <c r="E109" i="5"/>
  <c r="F110" i="5"/>
  <c r="C114" i="5"/>
  <c r="F115" i="5"/>
  <c r="E118" i="5"/>
  <c r="Q118" i="5"/>
  <c r="H124" i="5"/>
  <c r="N127" i="5"/>
  <c r="N4" i="5"/>
  <c r="W4" i="5"/>
  <c r="I6" i="5"/>
  <c r="F12" i="5"/>
  <c r="V12" i="5"/>
  <c r="D28" i="5"/>
  <c r="U28" i="5"/>
  <c r="J32" i="5"/>
  <c r="U32" i="5"/>
  <c r="F33" i="5"/>
  <c r="T33" i="5"/>
  <c r="U34" i="5"/>
  <c r="G35" i="5"/>
  <c r="I41" i="5"/>
  <c r="J45" i="5"/>
  <c r="D52" i="5"/>
  <c r="K55" i="5"/>
  <c r="P61" i="5"/>
  <c r="V71" i="5"/>
  <c r="F77" i="5"/>
  <c r="W77" i="5"/>
  <c r="J88" i="5"/>
  <c r="U88" i="5"/>
  <c r="D92" i="5"/>
  <c r="C95" i="5"/>
  <c r="I97" i="5"/>
  <c r="C98" i="5"/>
  <c r="C102" i="5"/>
  <c r="G106" i="5"/>
  <c r="U106" i="5"/>
  <c r="R109" i="5"/>
  <c r="S110" i="5"/>
  <c r="I114" i="5"/>
  <c r="P115" i="5"/>
  <c r="G118" i="5"/>
  <c r="U118" i="5"/>
  <c r="D119" i="5"/>
  <c r="V127" i="5"/>
  <c r="V11" i="5"/>
  <c r="J12" i="5"/>
  <c r="J28" i="5"/>
  <c r="G33" i="5"/>
  <c r="O35" i="5"/>
  <c r="P41" i="5"/>
  <c r="T45" i="5"/>
  <c r="F52" i="5"/>
  <c r="N55" i="5"/>
  <c r="J77" i="5"/>
  <c r="I80" i="5"/>
  <c r="E84" i="5"/>
  <c r="F85" i="5"/>
  <c r="C88" i="5"/>
  <c r="K88" i="5"/>
  <c r="V88" i="5"/>
  <c r="F92" i="5"/>
  <c r="C94" i="5"/>
  <c r="D95" i="5"/>
  <c r="F98" i="5"/>
  <c r="K106" i="5"/>
  <c r="V106" i="5"/>
  <c r="Q115" i="5"/>
  <c r="K118" i="5"/>
  <c r="W118" i="5"/>
  <c r="K28" i="5"/>
  <c r="N33" i="5"/>
  <c r="U35" i="5"/>
  <c r="J52" i="5"/>
  <c r="U52" i="5"/>
  <c r="K92" i="5"/>
  <c r="C115" i="5"/>
  <c r="C118" i="5"/>
  <c r="V119" i="5"/>
  <c r="T31" i="5"/>
  <c r="G31" i="5"/>
  <c r="D31" i="5"/>
  <c r="F72" i="5"/>
  <c r="D72" i="5"/>
  <c r="T73" i="5"/>
  <c r="U75" i="5"/>
  <c r="K75" i="5"/>
  <c r="D75" i="5"/>
  <c r="J75" i="5"/>
  <c r="C75" i="5"/>
  <c r="I79" i="5"/>
  <c r="J91" i="5"/>
  <c r="D91" i="5"/>
  <c r="W16" i="5"/>
  <c r="G16" i="5"/>
  <c r="U16" i="5"/>
  <c r="S21" i="5"/>
  <c r="J21" i="5"/>
  <c r="C21" i="5"/>
  <c r="K21" i="5"/>
  <c r="W21" i="5"/>
  <c r="N26" i="5"/>
  <c r="G26" i="5"/>
  <c r="C31" i="5"/>
  <c r="V31" i="5"/>
  <c r="W42" i="5"/>
  <c r="Q42" i="5"/>
  <c r="E42" i="5"/>
  <c r="F50" i="5"/>
  <c r="C50" i="5"/>
  <c r="T69" i="5"/>
  <c r="K69" i="5"/>
  <c r="J72" i="5"/>
  <c r="H74" i="5"/>
  <c r="F75" i="5"/>
  <c r="V75" i="5"/>
  <c r="C79" i="5"/>
  <c r="H90" i="5"/>
  <c r="T96" i="5"/>
  <c r="U96" i="5"/>
  <c r="H96" i="5"/>
  <c r="C96" i="5"/>
  <c r="W96" i="5"/>
  <c r="G96" i="5"/>
  <c r="V96" i="5"/>
  <c r="E96" i="5"/>
  <c r="Q112" i="5"/>
  <c r="E112" i="5"/>
  <c r="K112" i="5"/>
  <c r="J112" i="5"/>
  <c r="R122" i="5"/>
  <c r="H122" i="5"/>
  <c r="U5" i="5"/>
  <c r="V5" i="5"/>
  <c r="N5" i="5"/>
  <c r="D5" i="5"/>
  <c r="O5" i="5"/>
  <c r="U6" i="5"/>
  <c r="W6" i="5"/>
  <c r="O6" i="5"/>
  <c r="E6" i="5"/>
  <c r="N6" i="5"/>
  <c r="U7" i="5"/>
  <c r="O7" i="5"/>
  <c r="W7" i="5"/>
  <c r="T15" i="5"/>
  <c r="G15" i="5"/>
  <c r="O15" i="5"/>
  <c r="E16" i="5"/>
  <c r="F17" i="5"/>
  <c r="K17" i="5"/>
  <c r="F18" i="5"/>
  <c r="E21" i="5"/>
  <c r="P21" i="5"/>
  <c r="Q22" i="5"/>
  <c r="E22" i="5"/>
  <c r="T25" i="5"/>
  <c r="G25" i="5"/>
  <c r="N25" i="5"/>
  <c r="F26" i="5"/>
  <c r="T30" i="5"/>
  <c r="K30" i="5"/>
  <c r="J31" i="5"/>
  <c r="U37" i="5"/>
  <c r="K37" i="5"/>
  <c r="E37" i="5"/>
  <c r="J37" i="5"/>
  <c r="C37" i="5"/>
  <c r="U43" i="5"/>
  <c r="I43" i="5"/>
  <c r="S43" i="5"/>
  <c r="F43" i="5"/>
  <c r="V48" i="5"/>
  <c r="F48" i="5"/>
  <c r="U48" i="5"/>
  <c r="K48" i="5"/>
  <c r="D48" i="5"/>
  <c r="H50" i="5"/>
  <c r="T62" i="5"/>
  <c r="J62" i="5"/>
  <c r="G69" i="5"/>
  <c r="U71" i="5"/>
  <c r="K71" i="5"/>
  <c r="D71" i="5"/>
  <c r="J71" i="5"/>
  <c r="C71" i="5"/>
  <c r="K72" i="5"/>
  <c r="C74" i="5"/>
  <c r="H75" i="5"/>
  <c r="F76" i="5"/>
  <c r="D76" i="5"/>
  <c r="U79" i="5"/>
  <c r="S83" i="5"/>
  <c r="I83" i="5"/>
  <c r="C83" i="5"/>
  <c r="T87" i="5"/>
  <c r="C90" i="5"/>
  <c r="V91" i="5"/>
  <c r="D96" i="5"/>
  <c r="R105" i="5"/>
  <c r="C105" i="5"/>
  <c r="U105" i="5"/>
  <c r="P105" i="5"/>
  <c r="Q111" i="5"/>
  <c r="E111" i="5"/>
  <c r="W111" i="5"/>
  <c r="I111" i="5"/>
  <c r="U111" i="5"/>
  <c r="D111" i="5"/>
  <c r="F112" i="5"/>
  <c r="K116" i="5"/>
  <c r="S116" i="5"/>
  <c r="R123" i="5"/>
  <c r="V123" i="5"/>
  <c r="D123" i="5"/>
  <c r="U31" i="5"/>
  <c r="T3" i="5"/>
  <c r="K3" i="5"/>
  <c r="U3" i="5"/>
  <c r="E5" i="5"/>
  <c r="D6" i="5"/>
  <c r="E7" i="5"/>
  <c r="W8" i="5"/>
  <c r="H8" i="5"/>
  <c r="T14" i="5"/>
  <c r="C15" i="5"/>
  <c r="O16" i="5"/>
  <c r="C17" i="5"/>
  <c r="G18" i="5"/>
  <c r="F21" i="5"/>
  <c r="Q21" i="5"/>
  <c r="K22" i="5"/>
  <c r="V24" i="5"/>
  <c r="D25" i="5"/>
  <c r="C30" i="5"/>
  <c r="N31" i="5"/>
  <c r="F37" i="5"/>
  <c r="W37" i="5"/>
  <c r="U41" i="5"/>
  <c r="K41" i="5"/>
  <c r="E41" i="5"/>
  <c r="S41" i="5"/>
  <c r="J41" i="5"/>
  <c r="C41" i="5"/>
  <c r="Q41" i="5"/>
  <c r="C43" i="5"/>
  <c r="C48" i="5"/>
  <c r="K50" i="5"/>
  <c r="F57" i="5"/>
  <c r="Q63" i="5"/>
  <c r="P63" i="5"/>
  <c r="H70" i="5"/>
  <c r="V72" i="5"/>
  <c r="U74" i="5"/>
  <c r="E80" i="5"/>
  <c r="C80" i="5"/>
  <c r="W80" i="5"/>
  <c r="X107" i="5"/>
  <c r="U90" i="5"/>
  <c r="I96" i="5"/>
  <c r="T97" i="5"/>
  <c r="U97" i="5"/>
  <c r="H97" i="5"/>
  <c r="C97" i="5"/>
  <c r="W97" i="5"/>
  <c r="G97" i="5"/>
  <c r="V97" i="5"/>
  <c r="E97" i="5"/>
  <c r="K103" i="5"/>
  <c r="R103" i="5"/>
  <c r="S109" i="5"/>
  <c r="F109" i="5"/>
  <c r="J109" i="5"/>
  <c r="J111" i="5"/>
  <c r="S112" i="5"/>
  <c r="F116" i="5"/>
  <c r="I4" i="5"/>
  <c r="F28" i="5"/>
  <c r="V28" i="5"/>
  <c r="H32" i="5"/>
  <c r="K33" i="5"/>
  <c r="N34" i="5"/>
  <c r="H46" i="5"/>
  <c r="U46" i="5"/>
  <c r="H52" i="5"/>
  <c r="V53" i="5"/>
  <c r="U54" i="5"/>
  <c r="G55" i="5"/>
  <c r="H66" i="5"/>
  <c r="W67" i="5"/>
  <c r="W84" i="5"/>
  <c r="H88" i="5"/>
  <c r="J92" i="5"/>
  <c r="T94" i="5"/>
  <c r="G94" i="5"/>
  <c r="K94" i="5"/>
  <c r="V94" i="5"/>
  <c r="T99" i="5"/>
  <c r="G99" i="5"/>
  <c r="U99" i="5"/>
  <c r="H102" i="5"/>
  <c r="I115" i="5"/>
  <c r="R121" i="5"/>
  <c r="D121" i="5"/>
  <c r="H28" i="5"/>
  <c r="H55" i="5"/>
  <c r="U102" i="5"/>
  <c r="K102" i="5"/>
  <c r="D102" i="5"/>
  <c r="J102" i="5"/>
  <c r="V102" i="5"/>
  <c r="S114" i="5"/>
  <c r="P114" i="5"/>
  <c r="U115" i="5"/>
  <c r="K115" i="5"/>
  <c r="E115" i="5"/>
  <c r="J115" i="5"/>
  <c r="W115" i="5"/>
  <c r="H95" i="5"/>
  <c r="T100" i="5"/>
  <c r="H106" i="5"/>
  <c r="R106" i="5"/>
  <c r="X128" i="5"/>
  <c r="I118" i="5"/>
  <c r="S118" i="5"/>
  <c r="V125" i="5"/>
  <c r="D127" i="5"/>
  <c r="U10" i="5"/>
  <c r="I8" i="5"/>
  <c r="C10" i="5"/>
  <c r="H11" i="5"/>
  <c r="T20" i="5"/>
  <c r="I7" i="5"/>
  <c r="D8" i="5"/>
  <c r="N8" i="5"/>
  <c r="V8" i="5"/>
  <c r="H10" i="5"/>
  <c r="C11" i="5"/>
  <c r="J11" i="5"/>
  <c r="D7" i="5"/>
  <c r="N7" i="5"/>
  <c r="V7" i="5"/>
  <c r="E8" i="5"/>
  <c r="O8" i="5"/>
  <c r="D11" i="5"/>
  <c r="K11" i="5"/>
  <c r="I17" i="5"/>
  <c r="C20" i="5"/>
  <c r="W9" i="5"/>
  <c r="O9" i="5"/>
  <c r="I9" i="5"/>
  <c r="E9" i="5"/>
  <c r="G9" i="5"/>
  <c r="N9" i="5"/>
  <c r="T9" i="5"/>
  <c r="W13" i="5"/>
  <c r="O13" i="5"/>
  <c r="I13" i="5"/>
  <c r="E13" i="5"/>
  <c r="U13" i="5"/>
  <c r="G13" i="5"/>
  <c r="N13" i="5"/>
  <c r="T13" i="5"/>
  <c r="I19" i="5"/>
  <c r="W27" i="5"/>
  <c r="O27" i="5"/>
  <c r="I27" i="5"/>
  <c r="E27" i="5"/>
  <c r="K27" i="5"/>
  <c r="F27" i="5"/>
  <c r="H27" i="5"/>
  <c r="J29" i="5"/>
  <c r="V38" i="5"/>
  <c r="N38" i="5"/>
  <c r="H38" i="5"/>
  <c r="D38" i="5"/>
  <c r="U38" i="5"/>
  <c r="I38" i="5"/>
  <c r="C38" i="5"/>
  <c r="J38" i="5"/>
  <c r="W49" i="5"/>
  <c r="O49" i="5"/>
  <c r="I49" i="5"/>
  <c r="E49" i="5"/>
  <c r="U49" i="5"/>
  <c r="H49" i="5"/>
  <c r="C49" i="5"/>
  <c r="K49" i="5"/>
  <c r="F49" i="5"/>
  <c r="N49" i="5"/>
  <c r="N51" i="5"/>
  <c r="D3" i="5"/>
  <c r="H3" i="5"/>
  <c r="N3" i="5"/>
  <c r="V3" i="5"/>
  <c r="F4" i="5"/>
  <c r="J4" i="5"/>
  <c r="T4" i="5"/>
  <c r="F5" i="5"/>
  <c r="J5" i="5"/>
  <c r="T5" i="5"/>
  <c r="F6" i="5"/>
  <c r="J6" i="5"/>
  <c r="T6" i="5"/>
  <c r="F7" i="5"/>
  <c r="J7" i="5"/>
  <c r="T7" i="5"/>
  <c r="F8" i="5"/>
  <c r="J8" i="5"/>
  <c r="T8" i="5"/>
  <c r="C9" i="5"/>
  <c r="H9" i="5"/>
  <c r="U9" i="5"/>
  <c r="D10" i="5"/>
  <c r="J10" i="5"/>
  <c r="V10" i="5"/>
  <c r="W12" i="5"/>
  <c r="O12" i="5"/>
  <c r="I12" i="5"/>
  <c r="E12" i="5"/>
  <c r="G12" i="5"/>
  <c r="N12" i="5"/>
  <c r="T12" i="5"/>
  <c r="C13" i="5"/>
  <c r="H13" i="5"/>
  <c r="V13" i="5"/>
  <c r="F14" i="5"/>
  <c r="O14" i="5"/>
  <c r="W14" i="5"/>
  <c r="V16" i="5"/>
  <c r="N16" i="5"/>
  <c r="H16" i="5"/>
  <c r="D16" i="5"/>
  <c r="K16" i="5"/>
  <c r="F16" i="5"/>
  <c r="I16" i="5"/>
  <c r="V18" i="5"/>
  <c r="N18" i="5"/>
  <c r="H18" i="5"/>
  <c r="D18" i="5"/>
  <c r="U18" i="5"/>
  <c r="I18" i="5"/>
  <c r="C18" i="5"/>
  <c r="J18" i="5"/>
  <c r="C19" i="5"/>
  <c r="K19" i="5"/>
  <c r="E20" i="5"/>
  <c r="O20" i="5"/>
  <c r="U20" i="5"/>
  <c r="F22" i="5"/>
  <c r="O22" i="5"/>
  <c r="W22" i="5"/>
  <c r="U24" i="5"/>
  <c r="K24" i="5"/>
  <c r="G24" i="5"/>
  <c r="C24" i="5"/>
  <c r="W24" i="5"/>
  <c r="J24" i="5"/>
  <c r="E24" i="5"/>
  <c r="E44" i="5" s="1"/>
  <c r="I24" i="5"/>
  <c r="W26" i="5"/>
  <c r="O26" i="5"/>
  <c r="I26" i="5"/>
  <c r="E26" i="5"/>
  <c r="V26" i="5"/>
  <c r="J26" i="5"/>
  <c r="D26" i="5"/>
  <c r="H26" i="5"/>
  <c r="C27" i="5"/>
  <c r="J27" i="5"/>
  <c r="T27" i="5"/>
  <c r="D29" i="5"/>
  <c r="K29" i="5"/>
  <c r="F30" i="5"/>
  <c r="N30" i="5"/>
  <c r="U30" i="5"/>
  <c r="W34" i="5"/>
  <c r="O34" i="5"/>
  <c r="I34" i="5"/>
  <c r="E34" i="5"/>
  <c r="V34" i="5"/>
  <c r="J34" i="5"/>
  <c r="D34" i="5"/>
  <c r="H34" i="5"/>
  <c r="V35" i="5"/>
  <c r="N35" i="5"/>
  <c r="H35" i="5"/>
  <c r="D35" i="5"/>
  <c r="W35" i="5"/>
  <c r="J35" i="5"/>
  <c r="E35" i="5"/>
  <c r="I35" i="5"/>
  <c r="C36" i="5"/>
  <c r="J36" i="5"/>
  <c r="E38" i="5"/>
  <c r="K38" i="5"/>
  <c r="T38" i="5"/>
  <c r="G40" i="5"/>
  <c r="T40" i="5"/>
  <c r="G42" i="5"/>
  <c r="T42" i="5"/>
  <c r="D47" i="5"/>
  <c r="D49" i="5"/>
  <c r="D51" i="5"/>
  <c r="W56" i="5"/>
  <c r="O56" i="5"/>
  <c r="I56" i="5"/>
  <c r="E56" i="5"/>
  <c r="V56" i="5"/>
  <c r="N56" i="5"/>
  <c r="H56" i="5"/>
  <c r="D56" i="5"/>
  <c r="G56" i="5"/>
  <c r="F56" i="5"/>
  <c r="U56" i="5"/>
  <c r="K56" i="5"/>
  <c r="C56" i="5"/>
  <c r="W60" i="5"/>
  <c r="O60" i="5"/>
  <c r="I60" i="5"/>
  <c r="E60" i="5"/>
  <c r="V60" i="5"/>
  <c r="N60" i="5"/>
  <c r="H60" i="5"/>
  <c r="D60" i="5"/>
  <c r="G60" i="5"/>
  <c r="F60" i="5"/>
  <c r="U60" i="5"/>
  <c r="K60" i="5"/>
  <c r="C60" i="5"/>
  <c r="W64" i="5"/>
  <c r="S64" i="5"/>
  <c r="O64" i="5"/>
  <c r="I64" i="5"/>
  <c r="E64" i="5"/>
  <c r="V64" i="5"/>
  <c r="R64" i="5"/>
  <c r="N64" i="5"/>
  <c r="H64" i="5"/>
  <c r="D64" i="5"/>
  <c r="Q64" i="5"/>
  <c r="G64" i="5"/>
  <c r="P64" i="5"/>
  <c r="F64" i="5"/>
  <c r="U64" i="5"/>
  <c r="K64" i="5"/>
  <c r="C64" i="5"/>
  <c r="V19" i="5"/>
  <c r="R19" i="5"/>
  <c r="N19" i="5"/>
  <c r="H19" i="5"/>
  <c r="D19" i="5"/>
  <c r="W19" i="5"/>
  <c r="Q19" i="5"/>
  <c r="J19" i="5"/>
  <c r="E19" i="5"/>
  <c r="S19" i="5"/>
  <c r="W29" i="5"/>
  <c r="O29" i="5"/>
  <c r="I29" i="5"/>
  <c r="E29" i="5"/>
  <c r="U29" i="5"/>
  <c r="H29" i="5"/>
  <c r="C29" i="5"/>
  <c r="V36" i="5"/>
  <c r="N36" i="5"/>
  <c r="H36" i="5"/>
  <c r="D36" i="5"/>
  <c r="K36" i="5"/>
  <c r="F36" i="5"/>
  <c r="I36" i="5"/>
  <c r="W47" i="5"/>
  <c r="O47" i="5"/>
  <c r="I47" i="5"/>
  <c r="E47" i="5"/>
  <c r="K47" i="5"/>
  <c r="F47" i="5"/>
  <c r="U47" i="5"/>
  <c r="H47" i="5"/>
  <c r="C47" i="5"/>
  <c r="N47" i="5"/>
  <c r="W51" i="5"/>
  <c r="O51" i="5"/>
  <c r="I51" i="5"/>
  <c r="E51" i="5"/>
  <c r="K51" i="5"/>
  <c r="F51" i="5"/>
  <c r="U51" i="5"/>
  <c r="H51" i="5"/>
  <c r="C51" i="5"/>
  <c r="E3" i="5"/>
  <c r="E23" i="5" s="1"/>
  <c r="I3" i="5"/>
  <c r="O3" i="5"/>
  <c r="W3" i="5"/>
  <c r="C4" i="5"/>
  <c r="G4" i="5"/>
  <c r="K4" i="5"/>
  <c r="C5" i="5"/>
  <c r="G5" i="5"/>
  <c r="K5" i="5"/>
  <c r="C6" i="5"/>
  <c r="G6" i="5"/>
  <c r="K6" i="5"/>
  <c r="C7" i="5"/>
  <c r="G7" i="5"/>
  <c r="K7" i="5"/>
  <c r="C8" i="5"/>
  <c r="G8" i="5"/>
  <c r="K8" i="5"/>
  <c r="U8" i="5"/>
  <c r="D9" i="5"/>
  <c r="J9" i="5"/>
  <c r="V9" i="5"/>
  <c r="F10" i="5"/>
  <c r="K10" i="5"/>
  <c r="W11" i="5"/>
  <c r="O11" i="5"/>
  <c r="I11" i="5"/>
  <c r="E11" i="5"/>
  <c r="G11" i="5"/>
  <c r="N11" i="5"/>
  <c r="T11" i="5"/>
  <c r="C12" i="5"/>
  <c r="H12" i="5"/>
  <c r="U12" i="5"/>
  <c r="D13" i="5"/>
  <c r="J13" i="5"/>
  <c r="G14" i="5"/>
  <c r="V15" i="5"/>
  <c r="N15" i="5"/>
  <c r="H15" i="5"/>
  <c r="D15" i="5"/>
  <c r="W15" i="5"/>
  <c r="J15" i="5"/>
  <c r="E15" i="5"/>
  <c r="I15" i="5"/>
  <c r="C16" i="5"/>
  <c r="J16" i="5"/>
  <c r="T16" i="5"/>
  <c r="E18" i="5"/>
  <c r="K18" i="5"/>
  <c r="T18" i="5"/>
  <c r="F19" i="5"/>
  <c r="O19" i="5"/>
  <c r="U19" i="5"/>
  <c r="G20" i="5"/>
  <c r="P20" i="5"/>
  <c r="G22" i="5"/>
  <c r="D24" i="5"/>
  <c r="N24" i="5"/>
  <c r="T24" i="5"/>
  <c r="W25" i="5"/>
  <c r="O25" i="5"/>
  <c r="O44" i="5" s="1"/>
  <c r="I25" i="5"/>
  <c r="E25" i="5"/>
  <c r="U25" i="5"/>
  <c r="H25" i="5"/>
  <c r="C25" i="5"/>
  <c r="J25" i="5"/>
  <c r="C26" i="5"/>
  <c r="K26" i="5"/>
  <c r="T26" i="5"/>
  <c r="D27" i="5"/>
  <c r="N27" i="5"/>
  <c r="U27" i="5"/>
  <c r="F29" i="5"/>
  <c r="N29" i="5"/>
  <c r="V29" i="5"/>
  <c r="G30" i="5"/>
  <c r="W31" i="5"/>
  <c r="O31" i="5"/>
  <c r="I31" i="5"/>
  <c r="E31" i="5"/>
  <c r="K31" i="5"/>
  <c r="F31" i="5"/>
  <c r="H31" i="5"/>
  <c r="W33" i="5"/>
  <c r="O33" i="5"/>
  <c r="I33" i="5"/>
  <c r="E33" i="5"/>
  <c r="U33" i="5"/>
  <c r="H33" i="5"/>
  <c r="C33" i="5"/>
  <c r="J33" i="5"/>
  <c r="C34" i="5"/>
  <c r="K34" i="5"/>
  <c r="T34" i="5"/>
  <c r="C35" i="5"/>
  <c r="K35" i="5"/>
  <c r="T35" i="5"/>
  <c r="E36" i="5"/>
  <c r="O36" i="5"/>
  <c r="U36" i="5"/>
  <c r="F38" i="5"/>
  <c r="O38" i="5"/>
  <c r="W38" i="5"/>
  <c r="J40" i="5"/>
  <c r="J42" i="5"/>
  <c r="U45" i="5"/>
  <c r="K45" i="5"/>
  <c r="G45" i="5"/>
  <c r="C45" i="5"/>
  <c r="N45" i="5"/>
  <c r="F45" i="5"/>
  <c r="V45" i="5"/>
  <c r="I45" i="5"/>
  <c r="D45" i="5"/>
  <c r="O45" i="5"/>
  <c r="G47" i="5"/>
  <c r="T47" i="5"/>
  <c r="G49" i="5"/>
  <c r="T49" i="5"/>
  <c r="G51" i="5"/>
  <c r="T51" i="5"/>
  <c r="J56" i="5"/>
  <c r="J60" i="5"/>
  <c r="J64" i="5"/>
  <c r="F3" i="5"/>
  <c r="J3" i="5"/>
  <c r="F9" i="5"/>
  <c r="K9" i="5"/>
  <c r="W10" i="5"/>
  <c r="O10" i="5"/>
  <c r="I10" i="5"/>
  <c r="E10" i="5"/>
  <c r="G10" i="5"/>
  <c r="N10" i="5"/>
  <c r="T10" i="5"/>
  <c r="F13" i="5"/>
  <c r="K13" i="5"/>
  <c r="V14" i="5"/>
  <c r="N14" i="5"/>
  <c r="H14" i="5"/>
  <c r="D14" i="5"/>
  <c r="U14" i="5"/>
  <c r="I14" i="5"/>
  <c r="C14" i="5"/>
  <c r="J14" i="5"/>
  <c r="G19" i="5"/>
  <c r="P19" i="5"/>
  <c r="V20" i="5"/>
  <c r="R20" i="5"/>
  <c r="N20" i="5"/>
  <c r="H20" i="5"/>
  <c r="D20" i="5"/>
  <c r="S20" i="5"/>
  <c r="K20" i="5"/>
  <c r="F20" i="5"/>
  <c r="I20" i="5"/>
  <c r="Q20" i="5"/>
  <c r="V22" i="5"/>
  <c r="R22" i="5"/>
  <c r="N22" i="5"/>
  <c r="H22" i="5"/>
  <c r="D22" i="5"/>
  <c r="U22" i="5"/>
  <c r="P22" i="5"/>
  <c r="I22" i="5"/>
  <c r="C22" i="5"/>
  <c r="J22" i="5"/>
  <c r="S22" i="5"/>
  <c r="G27" i="5"/>
  <c r="V27" i="5"/>
  <c r="G29" i="5"/>
  <c r="W30" i="5"/>
  <c r="O30" i="5"/>
  <c r="I30" i="5"/>
  <c r="E30" i="5"/>
  <c r="V30" i="5"/>
  <c r="J30" i="5"/>
  <c r="D30" i="5"/>
  <c r="H30" i="5"/>
  <c r="G36" i="5"/>
  <c r="W36" i="5"/>
  <c r="G38" i="5"/>
  <c r="V40" i="5"/>
  <c r="R40" i="5"/>
  <c r="N40" i="5"/>
  <c r="H40" i="5"/>
  <c r="D40" i="5"/>
  <c r="S40" i="5"/>
  <c r="K40" i="5"/>
  <c r="F40" i="5"/>
  <c r="U40" i="5"/>
  <c r="P40" i="5"/>
  <c r="I40" i="5"/>
  <c r="C40" i="5"/>
  <c r="O40" i="5"/>
  <c r="V42" i="5"/>
  <c r="R42" i="5"/>
  <c r="N42" i="5"/>
  <c r="H42" i="5"/>
  <c r="D42" i="5"/>
  <c r="U42" i="5"/>
  <c r="P42" i="5"/>
  <c r="I42" i="5"/>
  <c r="C42" i="5"/>
  <c r="S42" i="5"/>
  <c r="K42" i="5"/>
  <c r="F42" i="5"/>
  <c r="O42" i="5"/>
  <c r="J47" i="5"/>
  <c r="V47" i="5"/>
  <c r="J49" i="5"/>
  <c r="V49" i="5"/>
  <c r="J51" i="5"/>
  <c r="V51" i="5"/>
  <c r="T56" i="5"/>
  <c r="W58" i="5"/>
  <c r="O58" i="5"/>
  <c r="I58" i="5"/>
  <c r="E58" i="5"/>
  <c r="V58" i="5"/>
  <c r="N58" i="5"/>
  <c r="H58" i="5"/>
  <c r="D58" i="5"/>
  <c r="G58" i="5"/>
  <c r="F58" i="5"/>
  <c r="U58" i="5"/>
  <c r="K58" i="5"/>
  <c r="C58" i="5"/>
  <c r="T60" i="5"/>
  <c r="W62" i="5"/>
  <c r="S62" i="5"/>
  <c r="O62" i="5"/>
  <c r="I62" i="5"/>
  <c r="E62" i="5"/>
  <c r="V62" i="5"/>
  <c r="R62" i="5"/>
  <c r="N62" i="5"/>
  <c r="H62" i="5"/>
  <c r="D62" i="5"/>
  <c r="Q62" i="5"/>
  <c r="G62" i="5"/>
  <c r="P62" i="5"/>
  <c r="F62" i="5"/>
  <c r="U62" i="5"/>
  <c r="K62" i="5"/>
  <c r="C62" i="5"/>
  <c r="T64" i="5"/>
  <c r="V39" i="5"/>
  <c r="N39" i="5"/>
  <c r="H39" i="5"/>
  <c r="D39" i="5"/>
  <c r="G39" i="5"/>
  <c r="O39" i="5"/>
  <c r="T39" i="5"/>
  <c r="V43" i="5"/>
  <c r="R43" i="5"/>
  <c r="N43" i="5"/>
  <c r="H43" i="5"/>
  <c r="D43" i="5"/>
  <c r="G43" i="5"/>
  <c r="O43" i="5"/>
  <c r="T43" i="5"/>
  <c r="W46" i="5"/>
  <c r="W65" i="5" s="1"/>
  <c r="O46" i="5"/>
  <c r="I46" i="5"/>
  <c r="E46" i="5"/>
  <c r="G46" i="5"/>
  <c r="N46" i="5"/>
  <c r="T46" i="5"/>
  <c r="W50" i="5"/>
  <c r="O50" i="5"/>
  <c r="I50" i="5"/>
  <c r="E50" i="5"/>
  <c r="G50" i="5"/>
  <c r="N50" i="5"/>
  <c r="T50" i="5"/>
  <c r="F53" i="5"/>
  <c r="K53" i="5"/>
  <c r="W54" i="5"/>
  <c r="E54" i="5"/>
  <c r="G54" i="5"/>
  <c r="T54" i="5"/>
  <c r="G57" i="5"/>
  <c r="G59" i="5"/>
  <c r="G61" i="5"/>
  <c r="G63" i="5"/>
  <c r="W53" i="5"/>
  <c r="O53" i="5"/>
  <c r="I53" i="5"/>
  <c r="E53" i="5"/>
  <c r="G53" i="5"/>
  <c r="N53" i="5"/>
  <c r="T53" i="5"/>
  <c r="W57" i="5"/>
  <c r="I57" i="5"/>
  <c r="E57" i="5"/>
  <c r="V57" i="5"/>
  <c r="H57" i="5"/>
  <c r="D57" i="5"/>
  <c r="J57" i="5"/>
  <c r="T57" i="5"/>
  <c r="W59" i="5"/>
  <c r="O59" i="5"/>
  <c r="E59" i="5"/>
  <c r="V59" i="5"/>
  <c r="N59" i="5"/>
  <c r="D59" i="5"/>
  <c r="J59" i="5"/>
  <c r="T59" i="5"/>
  <c r="W61" i="5"/>
  <c r="S61" i="5"/>
  <c r="O61" i="5"/>
  <c r="I61" i="5"/>
  <c r="E61" i="5"/>
  <c r="V61" i="5"/>
  <c r="R61" i="5"/>
  <c r="N61" i="5"/>
  <c r="H61" i="5"/>
  <c r="D61" i="5"/>
  <c r="J61" i="5"/>
  <c r="T61" i="5"/>
  <c r="W63" i="5"/>
  <c r="S63" i="5"/>
  <c r="O63" i="5"/>
  <c r="I63" i="5"/>
  <c r="E63" i="5"/>
  <c r="V63" i="5"/>
  <c r="R63" i="5"/>
  <c r="N63" i="5"/>
  <c r="H63" i="5"/>
  <c r="D63" i="5"/>
  <c r="J63" i="5"/>
  <c r="T63" i="5"/>
  <c r="V17" i="5"/>
  <c r="N17" i="5"/>
  <c r="H17" i="5"/>
  <c r="D17" i="5"/>
  <c r="G17" i="5"/>
  <c r="O17" i="5"/>
  <c r="T17" i="5"/>
  <c r="V21" i="5"/>
  <c r="R21" i="5"/>
  <c r="N21" i="5"/>
  <c r="H21" i="5"/>
  <c r="D21" i="5"/>
  <c r="G21" i="5"/>
  <c r="O21" i="5"/>
  <c r="T21" i="5"/>
  <c r="W28" i="5"/>
  <c r="O28" i="5"/>
  <c r="I28" i="5"/>
  <c r="E28" i="5"/>
  <c r="G28" i="5"/>
  <c r="N28" i="5"/>
  <c r="T28" i="5"/>
  <c r="W32" i="5"/>
  <c r="O32" i="5"/>
  <c r="I32" i="5"/>
  <c r="E32" i="5"/>
  <c r="G32" i="5"/>
  <c r="N32" i="5"/>
  <c r="T32" i="5"/>
  <c r="V37" i="5"/>
  <c r="N37" i="5"/>
  <c r="H37" i="5"/>
  <c r="D37" i="5"/>
  <c r="G37" i="5"/>
  <c r="O37" i="5"/>
  <c r="T37" i="5"/>
  <c r="E39" i="5"/>
  <c r="J39" i="5"/>
  <c r="W39" i="5"/>
  <c r="V41" i="5"/>
  <c r="R41" i="5"/>
  <c r="N41" i="5"/>
  <c r="H41" i="5"/>
  <c r="D41" i="5"/>
  <c r="G41" i="5"/>
  <c r="O41" i="5"/>
  <c r="T41" i="5"/>
  <c r="E43" i="5"/>
  <c r="J43" i="5"/>
  <c r="Q43" i="5"/>
  <c r="W43" i="5"/>
  <c r="D46" i="5"/>
  <c r="J46" i="5"/>
  <c r="V46" i="5"/>
  <c r="W48" i="5"/>
  <c r="O48" i="5"/>
  <c r="I48" i="5"/>
  <c r="E48" i="5"/>
  <c r="G48" i="5"/>
  <c r="N48" i="5"/>
  <c r="T48" i="5"/>
  <c r="D50" i="5"/>
  <c r="J50" i="5"/>
  <c r="V50" i="5"/>
  <c r="W52" i="5"/>
  <c r="O52" i="5"/>
  <c r="I52" i="5"/>
  <c r="E52" i="5"/>
  <c r="G52" i="5"/>
  <c r="N52" i="5"/>
  <c r="T52" i="5"/>
  <c r="C53" i="5"/>
  <c r="H53" i="5"/>
  <c r="U53" i="5"/>
  <c r="D54" i="5"/>
  <c r="J54" i="5"/>
  <c r="V54" i="5"/>
  <c r="C57" i="5"/>
  <c r="K57" i="5"/>
  <c r="U57" i="5"/>
  <c r="C59" i="5"/>
  <c r="K59" i="5"/>
  <c r="U59" i="5"/>
  <c r="C61" i="5"/>
  <c r="K61" i="5"/>
  <c r="U61" i="5"/>
  <c r="C63" i="5"/>
  <c r="K63" i="5"/>
  <c r="U63" i="5"/>
  <c r="E55" i="5"/>
  <c r="I55" i="5"/>
  <c r="O55" i="5"/>
  <c r="W55" i="5"/>
  <c r="F67" i="5"/>
  <c r="W68" i="5"/>
  <c r="I68" i="5"/>
  <c r="U68" i="5"/>
  <c r="H68" i="5"/>
  <c r="D68" i="5"/>
  <c r="T68" i="5"/>
  <c r="G68" i="5"/>
  <c r="C68" i="5"/>
  <c r="K68" i="5"/>
  <c r="W69" i="5"/>
  <c r="I69" i="5"/>
  <c r="E69" i="5"/>
  <c r="V69" i="5"/>
  <c r="J69" i="5"/>
  <c r="D69" i="5"/>
  <c r="U69" i="5"/>
  <c r="H69" i="5"/>
  <c r="C69" i="5"/>
  <c r="W73" i="5"/>
  <c r="I73" i="5"/>
  <c r="E73" i="5"/>
  <c r="K73" i="5"/>
  <c r="F73" i="5"/>
  <c r="V73" i="5"/>
  <c r="J73" i="5"/>
  <c r="D73" i="5"/>
  <c r="U73" i="5"/>
  <c r="H73" i="5"/>
  <c r="C73" i="5"/>
  <c r="V82" i="5"/>
  <c r="R82" i="5"/>
  <c r="N82" i="5"/>
  <c r="H82" i="5"/>
  <c r="D82" i="5"/>
  <c r="S82" i="5"/>
  <c r="K82" i="5"/>
  <c r="F82" i="5"/>
  <c r="W82" i="5"/>
  <c r="Q82" i="5"/>
  <c r="J82" i="5"/>
  <c r="E82" i="5"/>
  <c r="U82" i="5"/>
  <c r="P82" i="5"/>
  <c r="I82" i="5"/>
  <c r="C82" i="5"/>
  <c r="U87" i="5"/>
  <c r="K87" i="5"/>
  <c r="G87" i="5"/>
  <c r="C87" i="5"/>
  <c r="F87" i="5"/>
  <c r="W87" i="5"/>
  <c r="J87" i="5"/>
  <c r="E87" i="5"/>
  <c r="E107" i="5" s="1"/>
  <c r="V87" i="5"/>
  <c r="I87" i="5"/>
  <c r="D87" i="5"/>
  <c r="F55" i="5"/>
  <c r="J55" i="5"/>
  <c r="I67" i="5"/>
  <c r="E68" i="5"/>
  <c r="F69" i="5"/>
  <c r="G73" i="5"/>
  <c r="G82" i="5"/>
  <c r="H87" i="5"/>
  <c r="W93" i="5"/>
  <c r="I93" i="5"/>
  <c r="E93" i="5"/>
  <c r="K93" i="5"/>
  <c r="F93" i="5"/>
  <c r="V93" i="5"/>
  <c r="J93" i="5"/>
  <c r="D93" i="5"/>
  <c r="U93" i="5"/>
  <c r="H93" i="5"/>
  <c r="C93" i="5"/>
  <c r="V67" i="5"/>
  <c r="H67" i="5"/>
  <c r="D67" i="5"/>
  <c r="U67" i="5"/>
  <c r="K67" i="5"/>
  <c r="G67" i="5"/>
  <c r="C67" i="5"/>
  <c r="J67" i="5"/>
  <c r="T67" i="5"/>
  <c r="V78" i="5"/>
  <c r="H78" i="5"/>
  <c r="D78" i="5"/>
  <c r="K78" i="5"/>
  <c r="F78" i="5"/>
  <c r="W78" i="5"/>
  <c r="J78" i="5"/>
  <c r="E78" i="5"/>
  <c r="U78" i="5"/>
  <c r="I78" i="5"/>
  <c r="C78" i="5"/>
  <c r="W89" i="5"/>
  <c r="I89" i="5"/>
  <c r="E89" i="5"/>
  <c r="K89" i="5"/>
  <c r="F89" i="5"/>
  <c r="V89" i="5"/>
  <c r="J89" i="5"/>
  <c r="D89" i="5"/>
  <c r="U89" i="5"/>
  <c r="H89" i="5"/>
  <c r="C89" i="5"/>
  <c r="W104" i="5"/>
  <c r="S104" i="5"/>
  <c r="O104" i="5"/>
  <c r="I104" i="5"/>
  <c r="E104" i="5"/>
  <c r="R104" i="5"/>
  <c r="K104" i="5"/>
  <c r="F104" i="5"/>
  <c r="V104" i="5"/>
  <c r="Q104" i="5"/>
  <c r="J104" i="5"/>
  <c r="D104" i="5"/>
  <c r="U104" i="5"/>
  <c r="P104" i="5"/>
  <c r="H104" i="5"/>
  <c r="C104" i="5"/>
  <c r="T104" i="5"/>
  <c r="N104" i="5"/>
  <c r="G104" i="5"/>
  <c r="E66" i="5"/>
  <c r="E86" i="5" s="1"/>
  <c r="I66" i="5"/>
  <c r="W66" i="5"/>
  <c r="D70" i="5"/>
  <c r="J70" i="5"/>
  <c r="V70" i="5"/>
  <c r="W72" i="5"/>
  <c r="I72" i="5"/>
  <c r="E72" i="5"/>
  <c r="G72" i="5"/>
  <c r="T72" i="5"/>
  <c r="D74" i="5"/>
  <c r="J74" i="5"/>
  <c r="V74" i="5"/>
  <c r="W76" i="5"/>
  <c r="I76" i="5"/>
  <c r="E76" i="5"/>
  <c r="G76" i="5"/>
  <c r="T76" i="5"/>
  <c r="V77" i="5"/>
  <c r="H77" i="5"/>
  <c r="D77" i="5"/>
  <c r="G77" i="5"/>
  <c r="T77" i="5"/>
  <c r="E79" i="5"/>
  <c r="J79" i="5"/>
  <c r="W79" i="5"/>
  <c r="F80" i="5"/>
  <c r="K80" i="5"/>
  <c r="V81" i="5"/>
  <c r="H81" i="5"/>
  <c r="D81" i="5"/>
  <c r="G81" i="5"/>
  <c r="T81" i="5"/>
  <c r="E83" i="5"/>
  <c r="J83" i="5"/>
  <c r="Q83" i="5"/>
  <c r="W83" i="5"/>
  <c r="F84" i="5"/>
  <c r="K84" i="5"/>
  <c r="V85" i="5"/>
  <c r="R85" i="5"/>
  <c r="N85" i="5"/>
  <c r="H85" i="5"/>
  <c r="D85" i="5"/>
  <c r="G85" i="5"/>
  <c r="O85" i="5"/>
  <c r="T85" i="5"/>
  <c r="W88" i="5"/>
  <c r="I88" i="5"/>
  <c r="E88" i="5"/>
  <c r="G88" i="5"/>
  <c r="T88" i="5"/>
  <c r="D90" i="5"/>
  <c r="J90" i="5"/>
  <c r="V90" i="5"/>
  <c r="F91" i="5"/>
  <c r="K91" i="5"/>
  <c r="W92" i="5"/>
  <c r="I92" i="5"/>
  <c r="E92" i="5"/>
  <c r="G92" i="5"/>
  <c r="T92" i="5"/>
  <c r="G98" i="5"/>
  <c r="F66" i="5"/>
  <c r="J66" i="5"/>
  <c r="F70" i="5"/>
  <c r="K70" i="5"/>
  <c r="W71" i="5"/>
  <c r="I71" i="5"/>
  <c r="E71" i="5"/>
  <c r="G71" i="5"/>
  <c r="T71" i="5"/>
  <c r="C72" i="5"/>
  <c r="H72" i="5"/>
  <c r="U72" i="5"/>
  <c r="F74" i="5"/>
  <c r="K74" i="5"/>
  <c r="W75" i="5"/>
  <c r="I75" i="5"/>
  <c r="E75" i="5"/>
  <c r="G75" i="5"/>
  <c r="T75" i="5"/>
  <c r="C76" i="5"/>
  <c r="H76" i="5"/>
  <c r="U76" i="5"/>
  <c r="C77" i="5"/>
  <c r="I77" i="5"/>
  <c r="U77" i="5"/>
  <c r="F79" i="5"/>
  <c r="K79" i="5"/>
  <c r="V80" i="5"/>
  <c r="H80" i="5"/>
  <c r="D80" i="5"/>
  <c r="G80" i="5"/>
  <c r="T80" i="5"/>
  <c r="C81" i="5"/>
  <c r="I81" i="5"/>
  <c r="U81" i="5"/>
  <c r="F83" i="5"/>
  <c r="K83" i="5"/>
  <c r="V84" i="5"/>
  <c r="R84" i="5"/>
  <c r="N84" i="5"/>
  <c r="H84" i="5"/>
  <c r="D84" i="5"/>
  <c r="G84" i="5"/>
  <c r="O84" i="5"/>
  <c r="T84" i="5"/>
  <c r="C85" i="5"/>
  <c r="I85" i="5"/>
  <c r="P85" i="5"/>
  <c r="U85" i="5"/>
  <c r="F90" i="5"/>
  <c r="K90" i="5"/>
  <c r="W91" i="5"/>
  <c r="I91" i="5"/>
  <c r="E91" i="5"/>
  <c r="G91" i="5"/>
  <c r="T91" i="5"/>
  <c r="H92" i="5"/>
  <c r="U92" i="5"/>
  <c r="W98" i="5"/>
  <c r="I98" i="5"/>
  <c r="E98" i="5"/>
  <c r="V98" i="5"/>
  <c r="H98" i="5"/>
  <c r="D98" i="5"/>
  <c r="J98" i="5"/>
  <c r="T98" i="5"/>
  <c r="W70" i="5"/>
  <c r="I70" i="5"/>
  <c r="E70" i="5"/>
  <c r="G70" i="5"/>
  <c r="T70" i="5"/>
  <c r="W74" i="5"/>
  <c r="I74" i="5"/>
  <c r="E74" i="5"/>
  <c r="G74" i="5"/>
  <c r="T74" i="5"/>
  <c r="V79" i="5"/>
  <c r="H79" i="5"/>
  <c r="D79" i="5"/>
  <c r="G79" i="5"/>
  <c r="T79" i="5"/>
  <c r="V83" i="5"/>
  <c r="R83" i="5"/>
  <c r="N83" i="5"/>
  <c r="H83" i="5"/>
  <c r="D83" i="5"/>
  <c r="G83" i="5"/>
  <c r="O83" i="5"/>
  <c r="T83" i="5"/>
  <c r="C84" i="5"/>
  <c r="I84" i="5"/>
  <c r="P84" i="5"/>
  <c r="U84" i="5"/>
  <c r="E85" i="5"/>
  <c r="J85" i="5"/>
  <c r="Q85" i="5"/>
  <c r="W85" i="5"/>
  <c r="W90" i="5"/>
  <c r="I90" i="5"/>
  <c r="E90" i="5"/>
  <c r="G90" i="5"/>
  <c r="T90" i="5"/>
  <c r="C91" i="5"/>
  <c r="H91" i="5"/>
  <c r="U91" i="5"/>
  <c r="E94" i="5"/>
  <c r="I94" i="5"/>
  <c r="W94" i="5"/>
  <c r="E95" i="5"/>
  <c r="I95" i="5"/>
  <c r="W95" i="5"/>
  <c r="D99" i="5"/>
  <c r="H99" i="5"/>
  <c r="V99" i="5"/>
  <c r="D100" i="5"/>
  <c r="H100" i="5"/>
  <c r="U100" i="5"/>
  <c r="D101" i="5"/>
  <c r="J101" i="5"/>
  <c r="V101" i="5"/>
  <c r="W103" i="5"/>
  <c r="S103" i="5"/>
  <c r="O103" i="5"/>
  <c r="I103" i="5"/>
  <c r="E103" i="5"/>
  <c r="G103" i="5"/>
  <c r="N103" i="5"/>
  <c r="T103" i="5"/>
  <c r="D105" i="5"/>
  <c r="J105" i="5"/>
  <c r="Q105" i="5"/>
  <c r="V105" i="5"/>
  <c r="F94" i="5"/>
  <c r="J94" i="5"/>
  <c r="F95" i="5"/>
  <c r="J95" i="5"/>
  <c r="F96" i="5"/>
  <c r="J96" i="5"/>
  <c r="F97" i="5"/>
  <c r="J97" i="5"/>
  <c r="E99" i="5"/>
  <c r="I99" i="5"/>
  <c r="W99" i="5"/>
  <c r="E100" i="5"/>
  <c r="J100" i="5"/>
  <c r="F101" i="5"/>
  <c r="K101" i="5"/>
  <c r="W102" i="5"/>
  <c r="I102" i="5"/>
  <c r="E102" i="5"/>
  <c r="G102" i="5"/>
  <c r="T102" i="5"/>
  <c r="C103" i="5"/>
  <c r="H103" i="5"/>
  <c r="P103" i="5"/>
  <c r="U103" i="5"/>
  <c r="F105" i="5"/>
  <c r="K105" i="5"/>
  <c r="F99" i="5"/>
  <c r="J99" i="5"/>
  <c r="W100" i="5"/>
  <c r="I100" i="5"/>
  <c r="F100" i="5"/>
  <c r="K100" i="5"/>
  <c r="W101" i="5"/>
  <c r="I101" i="5"/>
  <c r="E101" i="5"/>
  <c r="G101" i="5"/>
  <c r="T101" i="5"/>
  <c r="D103" i="5"/>
  <c r="J103" i="5"/>
  <c r="Q103" i="5"/>
  <c r="V103" i="5"/>
  <c r="W105" i="5"/>
  <c r="S105" i="5"/>
  <c r="O105" i="5"/>
  <c r="I105" i="5"/>
  <c r="E105" i="5"/>
  <c r="G105" i="5"/>
  <c r="N105" i="5"/>
  <c r="T105" i="5"/>
  <c r="E106" i="5"/>
  <c r="I106" i="5"/>
  <c r="O106" i="5"/>
  <c r="S106" i="5"/>
  <c r="W106" i="5"/>
  <c r="F108" i="5"/>
  <c r="U108" i="5"/>
  <c r="F106" i="5"/>
  <c r="J106" i="5"/>
  <c r="P106" i="5"/>
  <c r="G108" i="5"/>
  <c r="W108" i="5"/>
  <c r="S108" i="5"/>
  <c r="I108" i="5"/>
  <c r="E108" i="5"/>
  <c r="E128" i="5" s="1"/>
  <c r="V108" i="5"/>
  <c r="Q108" i="5"/>
  <c r="J108" i="5"/>
  <c r="D108" i="5"/>
  <c r="H108" i="5"/>
  <c r="R108" i="5"/>
  <c r="U110" i="5"/>
  <c r="Q110" i="5"/>
  <c r="K110" i="5"/>
  <c r="G110" i="5"/>
  <c r="C110" i="5"/>
  <c r="H110" i="5"/>
  <c r="T110" i="5"/>
  <c r="V113" i="5"/>
  <c r="R113" i="5"/>
  <c r="H113" i="5"/>
  <c r="D113" i="5"/>
  <c r="S113" i="5"/>
  <c r="K113" i="5"/>
  <c r="F113" i="5"/>
  <c r="W113" i="5"/>
  <c r="Q113" i="5"/>
  <c r="J113" i="5"/>
  <c r="E113" i="5"/>
  <c r="U113" i="5"/>
  <c r="P113" i="5"/>
  <c r="I113" i="5"/>
  <c r="C113" i="5"/>
  <c r="U109" i="5"/>
  <c r="Q109" i="5"/>
  <c r="K109" i="5"/>
  <c r="G109" i="5"/>
  <c r="C109" i="5"/>
  <c r="H109" i="5"/>
  <c r="T109" i="5"/>
  <c r="D110" i="5"/>
  <c r="I110" i="5"/>
  <c r="P110" i="5"/>
  <c r="V110" i="5"/>
  <c r="G113" i="5"/>
  <c r="V117" i="5"/>
  <c r="R117" i="5"/>
  <c r="H117" i="5"/>
  <c r="D117" i="5"/>
  <c r="S117" i="5"/>
  <c r="K117" i="5"/>
  <c r="F117" i="5"/>
  <c r="W117" i="5"/>
  <c r="Q117" i="5"/>
  <c r="J117" i="5"/>
  <c r="E117" i="5"/>
  <c r="U117" i="5"/>
  <c r="P117" i="5"/>
  <c r="I117" i="5"/>
  <c r="C117" i="5"/>
  <c r="D109" i="5"/>
  <c r="I109" i="5"/>
  <c r="P109" i="5"/>
  <c r="V109" i="5"/>
  <c r="E110" i="5"/>
  <c r="J110" i="5"/>
  <c r="R110" i="5"/>
  <c r="W110" i="5"/>
  <c r="G117" i="5"/>
  <c r="V111" i="5"/>
  <c r="R111" i="5"/>
  <c r="H111" i="5"/>
  <c r="F111" i="5"/>
  <c r="K111" i="5"/>
  <c r="S111" i="5"/>
  <c r="V112" i="5"/>
  <c r="R112" i="5"/>
  <c r="H112" i="5"/>
  <c r="D112" i="5"/>
  <c r="G112" i="5"/>
  <c r="T112" i="5"/>
  <c r="E114" i="5"/>
  <c r="J114" i="5"/>
  <c r="Q114" i="5"/>
  <c r="W114" i="5"/>
  <c r="V116" i="5"/>
  <c r="R116" i="5"/>
  <c r="H116" i="5"/>
  <c r="D116" i="5"/>
  <c r="G116" i="5"/>
  <c r="T116" i="5"/>
  <c r="F119" i="5"/>
  <c r="P119" i="5"/>
  <c r="W120" i="5"/>
  <c r="S120" i="5"/>
  <c r="I120" i="5"/>
  <c r="E120" i="5"/>
  <c r="U120" i="5"/>
  <c r="Q120" i="5"/>
  <c r="K120" i="5"/>
  <c r="G120" i="5"/>
  <c r="C120" i="5"/>
  <c r="J120" i="5"/>
  <c r="T120" i="5"/>
  <c r="F121" i="5"/>
  <c r="P121" i="5"/>
  <c r="W122" i="5"/>
  <c r="S122" i="5"/>
  <c r="I122" i="5"/>
  <c r="E122" i="5"/>
  <c r="U122" i="5"/>
  <c r="Q122" i="5"/>
  <c r="K122" i="5"/>
  <c r="G122" i="5"/>
  <c r="C122" i="5"/>
  <c r="J122" i="5"/>
  <c r="T122" i="5"/>
  <c r="F123" i="5"/>
  <c r="P123" i="5"/>
  <c r="W124" i="5"/>
  <c r="S124" i="5"/>
  <c r="O124" i="5"/>
  <c r="I124" i="5"/>
  <c r="E124" i="5"/>
  <c r="U124" i="5"/>
  <c r="Q124" i="5"/>
  <c r="K124" i="5"/>
  <c r="G124" i="5"/>
  <c r="C124" i="5"/>
  <c r="J124" i="5"/>
  <c r="T124" i="5"/>
  <c r="F125" i="5"/>
  <c r="P125" i="5"/>
  <c r="W126" i="5"/>
  <c r="S126" i="5"/>
  <c r="O126" i="5"/>
  <c r="I126" i="5"/>
  <c r="E126" i="5"/>
  <c r="U126" i="5"/>
  <c r="Q126" i="5"/>
  <c r="K126" i="5"/>
  <c r="G126" i="5"/>
  <c r="C126" i="5"/>
  <c r="J126" i="5"/>
  <c r="T126" i="5"/>
  <c r="F127" i="5"/>
  <c r="P127" i="5"/>
  <c r="C111" i="5"/>
  <c r="G111" i="5"/>
  <c r="T111" i="5"/>
  <c r="C112" i="5"/>
  <c r="I112" i="5"/>
  <c r="P112" i="5"/>
  <c r="U112" i="5"/>
  <c r="F114" i="5"/>
  <c r="K114" i="5"/>
  <c r="V115" i="5"/>
  <c r="R115" i="5"/>
  <c r="H115" i="5"/>
  <c r="D115" i="5"/>
  <c r="G115" i="5"/>
  <c r="T115" i="5"/>
  <c r="C116" i="5"/>
  <c r="I116" i="5"/>
  <c r="P116" i="5"/>
  <c r="U116" i="5"/>
  <c r="H119" i="5"/>
  <c r="D120" i="5"/>
  <c r="V120" i="5"/>
  <c r="H121" i="5"/>
  <c r="D122" i="5"/>
  <c r="V122" i="5"/>
  <c r="H123" i="5"/>
  <c r="D124" i="5"/>
  <c r="N124" i="5"/>
  <c r="V124" i="5"/>
  <c r="H125" i="5"/>
  <c r="D126" i="5"/>
  <c r="N126" i="5"/>
  <c r="V126" i="5"/>
  <c r="H127" i="5"/>
  <c r="V114" i="5"/>
  <c r="R114" i="5"/>
  <c r="H114" i="5"/>
  <c r="D114" i="5"/>
  <c r="G114" i="5"/>
  <c r="T114" i="5"/>
  <c r="E116" i="5"/>
  <c r="J116" i="5"/>
  <c r="Q116" i="5"/>
  <c r="W116" i="5"/>
  <c r="W119" i="5"/>
  <c r="S119" i="5"/>
  <c r="I119" i="5"/>
  <c r="E119" i="5"/>
  <c r="U119" i="5"/>
  <c r="Q119" i="5"/>
  <c r="K119" i="5"/>
  <c r="G119" i="5"/>
  <c r="C119" i="5"/>
  <c r="J119" i="5"/>
  <c r="T119" i="5"/>
  <c r="F120" i="5"/>
  <c r="P120" i="5"/>
  <c r="W121" i="5"/>
  <c r="S121" i="5"/>
  <c r="I121" i="5"/>
  <c r="E121" i="5"/>
  <c r="U121" i="5"/>
  <c r="Q121" i="5"/>
  <c r="K121" i="5"/>
  <c r="G121" i="5"/>
  <c r="C121" i="5"/>
  <c r="J121" i="5"/>
  <c r="T121" i="5"/>
  <c r="F122" i="5"/>
  <c r="P122" i="5"/>
  <c r="W123" i="5"/>
  <c r="S123" i="5"/>
  <c r="I123" i="5"/>
  <c r="E123" i="5"/>
  <c r="U123" i="5"/>
  <c r="Q123" i="5"/>
  <c r="K123" i="5"/>
  <c r="G123" i="5"/>
  <c r="C123" i="5"/>
  <c r="J123" i="5"/>
  <c r="T123" i="5"/>
  <c r="F124" i="5"/>
  <c r="P124" i="5"/>
  <c r="W125" i="5"/>
  <c r="S125" i="5"/>
  <c r="O125" i="5"/>
  <c r="I125" i="5"/>
  <c r="E125" i="5"/>
  <c r="U125" i="5"/>
  <c r="Q125" i="5"/>
  <c r="K125" i="5"/>
  <c r="G125" i="5"/>
  <c r="C125" i="5"/>
  <c r="J125" i="5"/>
  <c r="T125" i="5"/>
  <c r="F126" i="5"/>
  <c r="P126" i="5"/>
  <c r="W127" i="5"/>
  <c r="S127" i="5"/>
  <c r="O127" i="5"/>
  <c r="I127" i="5"/>
  <c r="E127" i="5"/>
  <c r="U127" i="5"/>
  <c r="Q127" i="5"/>
  <c r="K127" i="5"/>
  <c r="G127" i="5"/>
  <c r="C127" i="5"/>
  <c r="J127" i="5"/>
  <c r="T127" i="5"/>
  <c r="D118" i="5"/>
  <c r="H118" i="5"/>
  <c r="R118" i="5"/>
  <c r="V118" i="5"/>
  <c r="F118" i="5"/>
  <c r="J118" i="5"/>
  <c r="P118" i="5"/>
  <c r="O65" i="5" l="1"/>
  <c r="I44" i="5"/>
  <c r="I128" i="5"/>
  <c r="W86" i="5"/>
  <c r="U65" i="5"/>
  <c r="K86" i="5"/>
  <c r="K128" i="5"/>
  <c r="U86" i="5"/>
  <c r="U128" i="5"/>
  <c r="K65" i="5"/>
  <c r="I23" i="5"/>
  <c r="Q128" i="5"/>
  <c r="S128" i="5"/>
  <c r="I86" i="5"/>
  <c r="I107" i="5"/>
  <c r="W107" i="5"/>
  <c r="K107" i="5"/>
  <c r="I65" i="5"/>
  <c r="W23" i="5"/>
  <c r="K44" i="5"/>
  <c r="U23" i="5"/>
  <c r="W128" i="5"/>
  <c r="U107" i="5"/>
  <c r="O23" i="5"/>
  <c r="W44" i="5"/>
  <c r="U44" i="5"/>
  <c r="K23" i="5"/>
  <c r="Q107" i="5"/>
  <c r="F86" i="5"/>
  <c r="F44" i="5"/>
  <c r="F23" i="5"/>
  <c r="F65" i="5"/>
  <c r="F107" i="5"/>
  <c r="F128" i="5"/>
  <c r="Y65" i="5" l="1"/>
  <c r="B4" i="4" s="1"/>
  <c r="C9" i="4"/>
  <c r="C6" i="4"/>
  <c r="C3" i="4"/>
  <c r="C2" i="4"/>
  <c r="C4" i="4"/>
  <c r="C7" i="4"/>
  <c r="Y23" i="5"/>
</calcChain>
</file>

<file path=xl/sharedStrings.xml><?xml version="1.0" encoding="utf-8"?>
<sst xmlns="http://schemas.openxmlformats.org/spreadsheetml/2006/main" count="167" uniqueCount="124">
  <si>
    <t>E1</t>
  </si>
  <si>
    <t>E2</t>
  </si>
  <si>
    <t>E3</t>
  </si>
  <si>
    <t>E4</t>
  </si>
  <si>
    <t>E5</t>
  </si>
  <si>
    <t>E6</t>
  </si>
  <si>
    <t>E7</t>
  </si>
  <si>
    <t>E8</t>
  </si>
  <si>
    <t>E11</t>
  </si>
  <si>
    <t>E12</t>
  </si>
  <si>
    <t>E9</t>
  </si>
  <si>
    <t>E10</t>
  </si>
  <si>
    <t>Points</t>
  </si>
  <si>
    <t>300m</t>
  </si>
  <si>
    <t>Event:</t>
  </si>
  <si>
    <t>Athlete No</t>
  </si>
  <si>
    <t>Time (ss)</t>
  </si>
  <si>
    <t>Name</t>
  </si>
  <si>
    <t>C8</t>
  </si>
  <si>
    <t>A6</t>
  </si>
  <si>
    <t>B16</t>
  </si>
  <si>
    <t>A5</t>
  </si>
  <si>
    <t>C7</t>
  </si>
  <si>
    <t>B8</t>
  </si>
  <si>
    <t>A15</t>
  </si>
  <si>
    <t>C14</t>
  </si>
  <si>
    <t>B3</t>
  </si>
  <si>
    <t>C13</t>
  </si>
  <si>
    <t>A12</t>
  </si>
  <si>
    <t>B2</t>
  </si>
  <si>
    <t>F9</t>
  </si>
  <si>
    <t>H14</t>
  </si>
  <si>
    <t>E16</t>
  </si>
  <si>
    <t>F16</t>
  </si>
  <si>
    <t>H16</t>
  </si>
  <si>
    <t>H4</t>
  </si>
  <si>
    <t>F4</t>
  </si>
  <si>
    <t>H1</t>
  </si>
  <si>
    <t>F5</t>
  </si>
  <si>
    <t>300M</t>
  </si>
  <si>
    <t>A14</t>
  </si>
  <si>
    <t>B14</t>
  </si>
  <si>
    <t>C12</t>
  </si>
  <si>
    <t>C16</t>
  </si>
  <si>
    <t>C10</t>
  </si>
  <si>
    <t>A10</t>
  </si>
  <si>
    <t>B12</t>
  </si>
  <si>
    <t>F12</t>
  </si>
  <si>
    <t>E15</t>
  </si>
  <si>
    <t>H10</t>
  </si>
  <si>
    <t>H15</t>
  </si>
  <si>
    <t>F13</t>
  </si>
  <si>
    <t>E14</t>
  </si>
  <si>
    <t>B11</t>
  </si>
  <si>
    <t>A1</t>
  </si>
  <si>
    <t>C5</t>
  </si>
  <si>
    <t>C4</t>
  </si>
  <si>
    <t>B6</t>
  </si>
  <si>
    <t>A3</t>
  </si>
  <si>
    <t>F7</t>
  </si>
  <si>
    <t>H8</t>
  </si>
  <si>
    <t>H5</t>
  </si>
  <si>
    <t>F2</t>
  </si>
  <si>
    <t>TIME</t>
  </si>
  <si>
    <t>POINTS</t>
  </si>
  <si>
    <t>TEAM</t>
  </si>
  <si>
    <t>Rank</t>
  </si>
  <si>
    <t>LIPSON ACADEMY</t>
  </si>
  <si>
    <t>MARINE ACADEMY</t>
  </si>
  <si>
    <t>DHSB &amp; PHSG</t>
  </si>
  <si>
    <t>PLYMPTON ACADEMY</t>
  </si>
  <si>
    <t>EGGBUCKLAND</t>
  </si>
  <si>
    <t>COOMBE DEAN</t>
  </si>
  <si>
    <t>Number</t>
  </si>
  <si>
    <t>Athlete Name</t>
  </si>
  <si>
    <t>Club</t>
  </si>
  <si>
    <t>Time</t>
  </si>
  <si>
    <t>Distance</t>
  </si>
  <si>
    <t>A2</t>
  </si>
  <si>
    <t>A4</t>
  </si>
  <si>
    <t>A7</t>
  </si>
  <si>
    <t>A8</t>
  </si>
  <si>
    <t>A9</t>
  </si>
  <si>
    <t>A11</t>
  </si>
  <si>
    <t>A13</t>
  </si>
  <si>
    <t>A16</t>
  </si>
  <si>
    <t>Team 1</t>
  </si>
  <si>
    <t>B1</t>
  </si>
  <si>
    <t>B4</t>
  </si>
  <si>
    <t>B5</t>
  </si>
  <si>
    <t>B7</t>
  </si>
  <si>
    <t>B9</t>
  </si>
  <si>
    <t>B10</t>
  </si>
  <si>
    <t>B13</t>
  </si>
  <si>
    <t>B15</t>
  </si>
  <si>
    <t>Team 2</t>
  </si>
  <si>
    <t>C1</t>
  </si>
  <si>
    <t>C2</t>
  </si>
  <si>
    <t>C3</t>
  </si>
  <si>
    <t>C6</t>
  </si>
  <si>
    <t>C9</t>
  </si>
  <si>
    <t>C11</t>
  </si>
  <si>
    <t>C15</t>
  </si>
  <si>
    <t>Team 3</t>
  </si>
  <si>
    <t>E13</t>
  </si>
  <si>
    <t>Team 5</t>
  </si>
  <si>
    <t>F1</t>
  </si>
  <si>
    <t>F3</t>
  </si>
  <si>
    <t>F6</t>
  </si>
  <si>
    <t>F8</t>
  </si>
  <si>
    <t>F10</t>
  </si>
  <si>
    <t>F11</t>
  </si>
  <si>
    <t>F14</t>
  </si>
  <si>
    <t>F15</t>
  </si>
  <si>
    <t>Team 6</t>
  </si>
  <si>
    <t>H2</t>
  </si>
  <si>
    <t>H3</t>
  </si>
  <si>
    <t>H6</t>
  </si>
  <si>
    <t>H7</t>
  </si>
  <si>
    <t>H9</t>
  </si>
  <si>
    <t>H11</t>
  </si>
  <si>
    <t>H12</t>
  </si>
  <si>
    <t>H13</t>
  </si>
  <si>
    <t>Team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</si>
</sst>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.00;;"/>
    <numFmt numFmtId="165" formatCode="0.00000"/>
    <numFmt numFmtId="166" formatCode="0;;"/>
    <numFmt numFmtId="167" formatCode="0.0;;"/>
    <numFmt numFmtId="168" formatCode="#;;"/>
  </numFmts>
  <fonts count="11" x14ac:knownFonts="1">
    <font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name val="Calibri"/>
      <family val="2"/>
    </font>
    <font>
      <b/>
      <sz val="10"/>
      <name val="Wingdings 2"/>
      <family val="1"/>
      <charset val="2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165" fontId="0" fillId="0" borderId="0" xfId="0" applyNumberFormat="1"/>
    <xf numFmtId="0" fontId="4" fillId="2" borderId="0" xfId="2" applyFont="1" applyFill="1" applyAlignment="1" applyProtection="1">
      <alignment horizontal="center" vertical="center" wrapText="1"/>
    </xf>
    <xf numFmtId="164" fontId="0" fillId="0" borderId="0" xfId="0" applyNumberFormat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164" fontId="5" fillId="3" borderId="2" xfId="0" applyNumberFormat="1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right"/>
    </xf>
    <xf numFmtId="0" fontId="0" fillId="4" borderId="4" xfId="0" applyFill="1" applyBorder="1" applyAlignment="1" applyProtection="1">
      <alignment horizontal="center"/>
      <protection locked="0"/>
    </xf>
    <xf numFmtId="164" fontId="0" fillId="4" borderId="5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166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3" borderId="2" xfId="0" applyFont="1" applyFill="1" applyBorder="1" applyAlignment="1"/>
    <xf numFmtId="0" fontId="0" fillId="0" borderId="0" xfId="0" applyAlignment="1"/>
    <xf numFmtId="0" fontId="0" fillId="4" borderId="4" xfId="0" applyFont="1" applyFill="1" applyBorder="1" applyAlignment="1" applyProtection="1">
      <alignment horizontal="center"/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8" xfId="0" applyFont="1" applyBorder="1" applyAlignment="1" applyProtection="1">
      <alignment horizontal="center"/>
      <protection locked="0"/>
    </xf>
    <xf numFmtId="167" fontId="6" fillId="0" borderId="5" xfId="0" applyNumberFormat="1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164" fontId="6" fillId="0" borderId="5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/>
    </xf>
    <xf numFmtId="0" fontId="0" fillId="0" borderId="0" xfId="0" applyFont="1"/>
    <xf numFmtId="0" fontId="6" fillId="0" borderId="5" xfId="0" applyFont="1" applyFill="1" applyBorder="1" applyAlignment="1">
      <alignment horizontal="center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/>
    <xf numFmtId="167" fontId="0" fillId="4" borderId="5" xfId="1" applyNumberFormat="1" applyFont="1" applyFill="1" applyBorder="1" applyProtection="1"/>
    <xf numFmtId="166" fontId="0" fillId="0" borderId="5" xfId="1" applyNumberFormat="1" applyFont="1" applyFill="1" applyBorder="1"/>
    <xf numFmtId="164" fontId="0" fillId="4" borderId="5" xfId="1" applyNumberFormat="1" applyFont="1" applyFill="1" applyBorder="1" applyProtection="1"/>
    <xf numFmtId="164" fontId="0" fillId="4" borderId="5" xfId="0" applyNumberFormat="1" applyFont="1" applyFill="1" applyBorder="1" applyProtection="1"/>
    <xf numFmtId="0" fontId="6" fillId="8" borderId="4" xfId="0" applyFont="1" applyFill="1" applyBorder="1" applyAlignment="1" applyProtection="1">
      <alignment horizontal="center"/>
    </xf>
    <xf numFmtId="0" fontId="0" fillId="8" borderId="5" xfId="0" applyFont="1" applyFill="1" applyBorder="1" applyAlignment="1" applyProtection="1">
      <alignment horizontal="left"/>
    </xf>
    <xf numFmtId="167" fontId="10" fillId="8" borderId="5" xfId="1" applyNumberFormat="1" applyFont="1" applyFill="1" applyBorder="1" applyAlignment="1" applyProtection="1">
      <alignment horizontal="center"/>
    </xf>
    <xf numFmtId="166" fontId="6" fillId="8" borderId="5" xfId="0" applyNumberFormat="1" applyFont="1" applyFill="1" applyBorder="1" applyAlignment="1" applyProtection="1">
      <alignment horizontal="center"/>
    </xf>
    <xf numFmtId="164" fontId="10" fillId="8" borderId="5" xfId="1" applyNumberFormat="1" applyFont="1" applyFill="1" applyBorder="1" applyAlignment="1" applyProtection="1">
      <alignment horizontal="center"/>
    </xf>
    <xf numFmtId="168" fontId="6" fillId="8" borderId="8" xfId="0" applyNumberFormat="1" applyFont="1" applyFill="1" applyBorder="1" applyAlignment="1" applyProtection="1">
      <alignment horizontal="center"/>
    </xf>
    <xf numFmtId="166" fontId="6" fillId="9" borderId="0" xfId="0" applyNumberFormat="1" applyFont="1" applyFill="1"/>
    <xf numFmtId="0" fontId="7" fillId="6" borderId="17" xfId="0" applyFont="1" applyFill="1" applyBorder="1" applyAlignment="1"/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10" borderId="19" xfId="0" applyFont="1" applyFill="1" applyBorder="1" applyAlignment="1">
      <alignment horizontal="left"/>
    </xf>
    <xf numFmtId="0" fontId="8" fillId="5" borderId="19" xfId="0" applyFont="1" applyFill="1" applyBorder="1" applyAlignment="1">
      <alignment horizontal="left"/>
    </xf>
    <xf numFmtId="0" fontId="8" fillId="11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7" fillId="6" borderId="17" xfId="0" applyFont="1" applyFill="1" applyBorder="1" applyAlignment="1">
      <alignment horizontal="center"/>
    </xf>
    <xf numFmtId="168" fontId="8" fillId="0" borderId="18" xfId="0" applyNumberFormat="1" applyFont="1" applyFill="1" applyBorder="1" applyAlignment="1">
      <alignment horizontal="center"/>
    </xf>
    <xf numFmtId="168" fontId="8" fillId="0" borderId="19" xfId="0" applyNumberFormat="1" applyFont="1" applyFill="1" applyBorder="1" applyAlignment="1">
      <alignment horizontal="center"/>
    </xf>
    <xf numFmtId="168" fontId="8" fillId="10" borderId="19" xfId="0" applyNumberFormat="1" applyFont="1" applyFill="1" applyBorder="1" applyAlignment="1">
      <alignment horizontal="center"/>
    </xf>
    <xf numFmtId="168" fontId="8" fillId="5" borderId="19" xfId="0" applyNumberFormat="1" applyFont="1" applyFill="1" applyBorder="1" applyAlignment="1">
      <alignment horizontal="center"/>
    </xf>
    <xf numFmtId="168" fontId="8" fillId="11" borderId="19" xfId="0" applyNumberFormat="1" applyFont="1" applyFill="1" applyBorder="1" applyAlignment="1">
      <alignment horizontal="center"/>
    </xf>
    <xf numFmtId="168" fontId="8" fillId="0" borderId="20" xfId="0" applyNumberFormat="1" applyFont="1" applyFill="1" applyBorder="1" applyAlignment="1">
      <alignment horizontal="center"/>
    </xf>
    <xf numFmtId="166" fontId="8" fillId="0" borderId="18" xfId="0" applyNumberFormat="1" applyFont="1" applyFill="1" applyBorder="1" applyAlignment="1">
      <alignment horizontal="center"/>
    </xf>
    <xf numFmtId="166" fontId="8" fillId="0" borderId="19" xfId="0" applyNumberFormat="1" applyFont="1" applyFill="1" applyBorder="1" applyAlignment="1">
      <alignment horizontal="center"/>
    </xf>
    <xf numFmtId="166" fontId="8" fillId="10" borderId="19" xfId="0" applyNumberFormat="1" applyFont="1" applyFill="1" applyBorder="1" applyAlignment="1">
      <alignment horizontal="center"/>
    </xf>
    <xf numFmtId="166" fontId="8" fillId="5" borderId="19" xfId="0" applyNumberFormat="1" applyFont="1" applyFill="1" applyBorder="1" applyAlignment="1">
      <alignment horizontal="center"/>
    </xf>
    <xf numFmtId="166" fontId="8" fillId="11" borderId="19" xfId="0" applyNumberFormat="1" applyFont="1" applyFill="1" applyBorder="1" applyAlignment="1">
      <alignment horizontal="center"/>
    </xf>
    <xf numFmtId="166" fontId="8" fillId="0" borderId="2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2" applyFont="1" applyAlignment="1" applyProtection="1">
      <alignment horizontal="center" vertical="center"/>
    </xf>
    <xf numFmtId="168" fontId="0" fillId="6" borderId="14" xfId="1" applyNumberFormat="1" applyFont="1" applyFill="1" applyBorder="1" applyAlignment="1">
      <alignment horizontal="center" vertical="center"/>
    </xf>
    <xf numFmtId="168" fontId="0" fillId="6" borderId="15" xfId="1" applyNumberFormat="1" applyFont="1" applyFill="1" applyBorder="1" applyAlignment="1">
      <alignment horizontal="center" vertical="center"/>
    </xf>
    <xf numFmtId="168" fontId="0" fillId="7" borderId="16" xfId="1" applyNumberFormat="1" applyFont="1" applyFill="1" applyBorder="1" applyAlignment="1">
      <alignment horizontal="center" vertical="center"/>
    </xf>
    <xf numFmtId="168" fontId="0" fillId="7" borderId="12" xfId="1" applyNumberFormat="1" applyFont="1" applyFill="1" applyBorder="1" applyAlignment="1">
      <alignment horizontal="center" vertical="center"/>
    </xf>
    <xf numFmtId="0" fontId="3" fillId="0" borderId="10" xfId="2" applyFont="1" applyFill="1" applyBorder="1" applyAlignment="1" applyProtection="1">
      <alignment horizontal="center" vertical="center"/>
    </xf>
    <xf numFmtId="0" fontId="3" fillId="0" borderId="13" xfId="2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4" fillId="0" borderId="0" xfId="2" quotePrefix="1" applyFont="1" applyAlignment="1" applyProtection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12">
    <dxf>
      <fill>
        <patternFill>
          <bgColor rgb="FFFFCD2F"/>
        </patternFill>
      </fill>
    </dxf>
    <dxf>
      <fill>
        <patternFill>
          <bgColor theme="0" tint="-0.14996795556505021"/>
        </patternFill>
      </fill>
    </dxf>
    <dxf>
      <fill>
        <patternFill>
          <bgColor rgb="FF98661C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richardson/AppData/Local/Microsoft/Windows/INetCache/Content.Outlook/06IJJPPI/Super8%2012%20May%202021%20Updated%20with%20nam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nfiguration"/>
      <sheetName val="Setup"/>
      <sheetName val="Declarations"/>
      <sheetName val="Disability Groups"/>
      <sheetName val="Athletes"/>
      <sheetName val="Awards"/>
      <sheetName val="Team Scoresheet"/>
      <sheetName val="Scoring Table"/>
      <sheetName val="Non-Scorers"/>
      <sheetName val="Sheet2"/>
      <sheetName val="Event 1 - Hurdles"/>
      <sheetName val="Event 2 - 100m"/>
      <sheetName val="Event 3 - 200m-300m"/>
      <sheetName val="Event 4 - 800m-1500m"/>
      <sheetName val="Event 5 - HJ"/>
      <sheetName val="Event 6 - LJ"/>
      <sheetName val="Event 7 - SP"/>
      <sheetName val="Event 8 - JT"/>
      <sheetName val="Event 9 - Relay"/>
      <sheetName val="Event 10 - Medley"/>
    </sheetNames>
    <sheetDataSet>
      <sheetData sheetId="0" refreshError="1"/>
      <sheetData sheetId="1">
        <row r="16">
          <cell r="B16" t="str">
            <v>Super8 Start</v>
          </cell>
          <cell r="I16" t="str">
            <v>NO</v>
          </cell>
        </row>
        <row r="18">
          <cell r="B18">
            <v>8</v>
          </cell>
        </row>
        <row r="20">
          <cell r="B20" t="str">
            <v>YES</v>
          </cell>
        </row>
      </sheetData>
      <sheetData sheetId="2">
        <row r="5">
          <cell r="B5" t="str">
            <v>Hurdles</v>
          </cell>
          <cell r="C5" t="str">
            <v>100m</v>
          </cell>
          <cell r="D5" t="str">
            <v>200m</v>
          </cell>
          <cell r="E5" t="str">
            <v>200m</v>
          </cell>
          <cell r="F5" t="str">
            <v>300m</v>
          </cell>
          <cell r="G5" t="str">
            <v>800m</v>
          </cell>
          <cell r="H5" t="str">
            <v>1500m</v>
          </cell>
          <cell r="I5" t="str">
            <v>800m</v>
          </cell>
          <cell r="J5" t="str">
            <v>HJ</v>
          </cell>
          <cell r="K5" t="str">
            <v>LJ</v>
          </cell>
          <cell r="L5" t="str">
            <v>SP</v>
          </cell>
          <cell r="M5" t="str">
            <v>JT</v>
          </cell>
          <cell r="N5" t="str">
            <v>RELAY</v>
          </cell>
          <cell r="O5" t="str">
            <v>MEDLEY</v>
          </cell>
          <cell r="P5" t="str">
            <v>DT</v>
          </cell>
          <cell r="Q5" t="str">
            <v>TJ</v>
          </cell>
        </row>
        <row r="6">
          <cell r="B6">
            <v>19.5</v>
          </cell>
          <cell r="C6">
            <v>19</v>
          </cell>
          <cell r="D6">
            <v>39.4</v>
          </cell>
          <cell r="E6">
            <v>39.4</v>
          </cell>
          <cell r="F6">
            <v>65</v>
          </cell>
          <cell r="G6">
            <v>3.25</v>
          </cell>
          <cell r="H6">
            <v>7</v>
          </cell>
          <cell r="I6">
            <v>3.25</v>
          </cell>
          <cell r="J6">
            <v>0.85</v>
          </cell>
          <cell r="K6">
            <v>1.8</v>
          </cell>
          <cell r="L6">
            <v>1.1299999999999999</v>
          </cell>
          <cell r="M6">
            <v>0</v>
          </cell>
          <cell r="N6">
            <v>87.5</v>
          </cell>
          <cell r="O6">
            <v>4.0999999999999996</v>
          </cell>
          <cell r="P6">
            <v>0</v>
          </cell>
          <cell r="Q6">
            <v>1</v>
          </cell>
          <cell r="S6">
            <v>23</v>
          </cell>
        </row>
        <row r="7">
          <cell r="B7">
            <v>10.5</v>
          </cell>
          <cell r="C7">
            <v>10</v>
          </cell>
          <cell r="D7">
            <v>21.4</v>
          </cell>
          <cell r="E7">
            <v>21.4</v>
          </cell>
          <cell r="F7">
            <v>33.5</v>
          </cell>
          <cell r="G7">
            <v>1.55</v>
          </cell>
          <cell r="H7">
            <v>3.55</v>
          </cell>
          <cell r="I7">
            <v>1.55</v>
          </cell>
          <cell r="J7">
            <v>1.75</v>
          </cell>
          <cell r="K7">
            <v>6.3</v>
          </cell>
          <cell r="L7">
            <v>12.38</v>
          </cell>
          <cell r="M7">
            <v>40.5</v>
          </cell>
          <cell r="N7">
            <v>42.5</v>
          </cell>
          <cell r="O7">
            <v>2.4</v>
          </cell>
          <cell r="P7">
            <v>36</v>
          </cell>
          <cell r="Q7">
            <v>14.5</v>
          </cell>
          <cell r="S7">
            <v>44</v>
          </cell>
        </row>
        <row r="8">
          <cell r="B8">
            <v>0.1</v>
          </cell>
          <cell r="C8">
            <v>0.1</v>
          </cell>
          <cell r="D8">
            <v>0.2</v>
          </cell>
          <cell r="E8">
            <v>0.2</v>
          </cell>
          <cell r="F8">
            <v>0.35</v>
          </cell>
          <cell r="G8">
            <v>0.01</v>
          </cell>
          <cell r="H8">
            <v>0.02</v>
          </cell>
          <cell r="I8">
            <v>0.01</v>
          </cell>
          <cell r="J8">
            <v>0.01</v>
          </cell>
          <cell r="K8">
            <v>0.05</v>
          </cell>
          <cell r="L8">
            <v>0.125</v>
          </cell>
          <cell r="M8">
            <v>0.45</v>
          </cell>
          <cell r="N8">
            <v>0.5</v>
          </cell>
          <cell r="O8">
            <v>1</v>
          </cell>
          <cell r="P8">
            <v>0.4</v>
          </cell>
          <cell r="Q8">
            <v>0.15</v>
          </cell>
          <cell r="S8">
            <v>65</v>
          </cell>
        </row>
        <row r="9">
          <cell r="B9">
            <v>13</v>
          </cell>
          <cell r="C9">
            <v>14</v>
          </cell>
          <cell r="E9">
            <v>15</v>
          </cell>
          <cell r="F9">
            <v>15</v>
          </cell>
          <cell r="H9">
            <v>16</v>
          </cell>
          <cell r="I9">
            <v>16</v>
          </cell>
          <cell r="J9">
            <v>17</v>
          </cell>
          <cell r="K9">
            <v>18</v>
          </cell>
          <cell r="L9">
            <v>19</v>
          </cell>
          <cell r="M9">
            <v>20</v>
          </cell>
          <cell r="S9">
            <v>86</v>
          </cell>
        </row>
        <row r="10">
          <cell r="S10">
            <v>107</v>
          </cell>
        </row>
        <row r="11">
          <cell r="S11">
            <v>128</v>
          </cell>
        </row>
        <row r="12">
          <cell r="B12">
            <v>10</v>
          </cell>
          <cell r="S12">
            <v>149</v>
          </cell>
        </row>
        <row r="13">
          <cell r="B13">
            <v>100</v>
          </cell>
          <cell r="I13">
            <v>31</v>
          </cell>
          <cell r="S13">
            <v>170</v>
          </cell>
        </row>
        <row r="14">
          <cell r="B14">
            <v>8</v>
          </cell>
          <cell r="I14">
            <v>32</v>
          </cell>
          <cell r="S14">
            <v>191</v>
          </cell>
        </row>
        <row r="15">
          <cell r="S15">
            <v>212</v>
          </cell>
        </row>
        <row r="16">
          <cell r="S16">
            <v>233</v>
          </cell>
        </row>
        <row r="17">
          <cell r="S17">
            <v>254</v>
          </cell>
        </row>
        <row r="18">
          <cell r="S18">
            <v>275</v>
          </cell>
        </row>
        <row r="19">
          <cell r="S19">
            <v>296</v>
          </cell>
        </row>
        <row r="20">
          <cell r="S20">
            <v>317</v>
          </cell>
        </row>
        <row r="21">
          <cell r="S21">
            <v>338</v>
          </cell>
        </row>
        <row r="22">
          <cell r="S22">
            <v>359</v>
          </cell>
        </row>
        <row r="23">
          <cell r="S23">
            <v>380</v>
          </cell>
        </row>
        <row r="24">
          <cell r="B24">
            <v>8</v>
          </cell>
          <cell r="S24">
            <v>401</v>
          </cell>
        </row>
        <row r="25">
          <cell r="S25">
            <v>422</v>
          </cell>
        </row>
        <row r="26">
          <cell r="S26">
            <v>443</v>
          </cell>
        </row>
        <row r="27">
          <cell r="S27">
            <v>464</v>
          </cell>
        </row>
        <row r="28">
          <cell r="F28" t="str">
            <v>Super8 Start</v>
          </cell>
          <cell r="J28" t="str">
            <v>NO</v>
          </cell>
        </row>
        <row r="29">
          <cell r="B29" t="b">
            <v>0</v>
          </cell>
          <cell r="F29" t="str">
            <v>Super8 Junior</v>
          </cell>
          <cell r="J29" t="str">
            <v>YES</v>
          </cell>
        </row>
        <row r="30">
          <cell r="B30" t="b">
            <v>0</v>
          </cell>
          <cell r="F30" t="str">
            <v>Super8 Inter</v>
          </cell>
        </row>
        <row r="31">
          <cell r="B31" t="b">
            <v>1</v>
          </cell>
        </row>
        <row r="37">
          <cell r="C37">
            <v>4.5140000000000002</v>
          </cell>
          <cell r="D37">
            <v>3.5950000000000002</v>
          </cell>
        </row>
        <row r="38">
          <cell r="C38">
            <v>4.5140000000000002</v>
          </cell>
          <cell r="D38">
            <v>3.5950000000000002</v>
          </cell>
        </row>
        <row r="39">
          <cell r="C39">
            <v>6.2270000000000003</v>
          </cell>
          <cell r="D39">
            <v>3.8610000000000002</v>
          </cell>
        </row>
        <row r="40">
          <cell r="C40">
            <v>7.0170000000000003</v>
          </cell>
          <cell r="D40">
            <v>5.32</v>
          </cell>
        </row>
        <row r="41">
          <cell r="C41">
            <v>3.755E-2</v>
          </cell>
          <cell r="D41">
            <v>0.19320000000000001</v>
          </cell>
        </row>
        <row r="42">
          <cell r="C42">
            <v>2.1591</v>
          </cell>
          <cell r="D42">
            <v>1.3401000000000001</v>
          </cell>
        </row>
        <row r="48">
          <cell r="C48">
            <v>5.88878944</v>
          </cell>
          <cell r="D48">
            <v>4.9082783900000004</v>
          </cell>
        </row>
        <row r="49">
          <cell r="C49">
            <v>7.1815254399999997</v>
          </cell>
          <cell r="D49">
            <v>5.9890016800000003</v>
          </cell>
        </row>
        <row r="50">
          <cell r="C50">
            <v>0.51673742456599003</v>
          </cell>
          <cell r="D50">
            <v>0.79881030618744497</v>
          </cell>
        </row>
        <row r="51">
          <cell r="C51">
            <v>2.8220646165595</v>
          </cell>
          <cell r="D51">
            <v>4.4580721571761197</v>
          </cell>
        </row>
        <row r="55">
          <cell r="C55">
            <v>5.7119768999999998</v>
          </cell>
          <cell r="D55">
            <v>4.7617808500000001</v>
          </cell>
        </row>
        <row r="58">
          <cell r="C58">
            <v>0.49266700000000002</v>
          </cell>
          <cell r="D58">
            <v>0.54966700000000002</v>
          </cell>
        </row>
        <row r="59">
          <cell r="C59">
            <v>1.048422</v>
          </cell>
          <cell r="D59">
            <v>0.96995399999999998</v>
          </cell>
        </row>
      </sheetData>
      <sheetData sheetId="3">
        <row r="2">
          <cell r="A2" t="str">
            <v>A1</v>
          </cell>
          <cell r="B2" t="str">
            <v>Lipson Academy</v>
          </cell>
          <cell r="C2" t="str">
            <v>Lipson Academy</v>
          </cell>
          <cell r="D2" t="str">
            <v>B</v>
          </cell>
          <cell r="H2" t="str">
            <v>LIPSON AC</v>
          </cell>
          <cell r="I2" t="b">
            <v>0</v>
          </cell>
          <cell r="J2" t="str">
            <v>LIPSON ACADEMY</v>
          </cell>
          <cell r="K2" t="str">
            <v>LIPSON ACADEMY</v>
          </cell>
          <cell r="L2" t="str">
            <v>B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</row>
        <row r="3">
          <cell r="A3" t="str">
            <v>A2</v>
          </cell>
          <cell r="B3" t="str">
            <v>Lipson Academy</v>
          </cell>
          <cell r="C3" t="str">
            <v>Lipson Academy</v>
          </cell>
          <cell r="D3" t="str">
            <v>B</v>
          </cell>
          <cell r="H3" t="str">
            <v>LIPSON AC</v>
          </cell>
          <cell r="I3" t="b">
            <v>0</v>
          </cell>
          <cell r="J3" t="str">
            <v>LIPSON ACADEMY</v>
          </cell>
          <cell r="K3" t="str">
            <v>LIPSON ACADEMY</v>
          </cell>
          <cell r="L3" t="str">
            <v>B</v>
          </cell>
          <cell r="M3">
            <v>0</v>
          </cell>
          <cell r="N3">
            <v>0</v>
          </cell>
          <cell r="O3">
            <v>0</v>
          </cell>
          <cell r="P3">
            <v>2.4900000000000002</v>
          </cell>
          <cell r="Q3">
            <v>0</v>
          </cell>
          <cell r="R3">
            <v>0</v>
          </cell>
          <cell r="S3">
            <v>0</v>
          </cell>
          <cell r="T3">
            <v>14.44</v>
          </cell>
          <cell r="U3">
            <v>0</v>
          </cell>
          <cell r="V3">
            <v>0</v>
          </cell>
          <cell r="W3">
            <v>0</v>
          </cell>
          <cell r="X3">
            <v>45.999999999999972</v>
          </cell>
          <cell r="Y3">
            <v>0</v>
          </cell>
          <cell r="Z3">
            <v>0</v>
          </cell>
          <cell r="AA3">
            <v>0</v>
          </cell>
          <cell r="AB3">
            <v>42</v>
          </cell>
          <cell r="AC3">
            <v>87.999999999999972</v>
          </cell>
          <cell r="AD3">
            <v>0</v>
          </cell>
          <cell r="AE3">
            <v>5</v>
          </cell>
          <cell r="AF3">
            <v>0</v>
          </cell>
          <cell r="AG3">
            <v>87.999999999999972</v>
          </cell>
          <cell r="AH3">
            <v>0</v>
          </cell>
        </row>
        <row r="4">
          <cell r="A4" t="str">
            <v>A3</v>
          </cell>
          <cell r="B4" t="str">
            <v>Lipson Academy</v>
          </cell>
          <cell r="C4" t="str">
            <v>Lipson Academy</v>
          </cell>
          <cell r="D4" t="str">
            <v>B</v>
          </cell>
          <cell r="H4" t="str">
            <v>LIPSON AC</v>
          </cell>
          <cell r="I4" t="b">
            <v>0</v>
          </cell>
          <cell r="J4" t="str">
            <v>LIPSON ACADEMY</v>
          </cell>
          <cell r="K4" t="str">
            <v>LIPSON ACADEMY</v>
          </cell>
          <cell r="L4" t="str">
            <v>B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5">
          <cell r="A5" t="str">
            <v>A4</v>
          </cell>
          <cell r="B5" t="str">
            <v>Lipson Academy</v>
          </cell>
          <cell r="C5" t="str">
            <v>Lipson Academy</v>
          </cell>
          <cell r="D5" t="str">
            <v>B</v>
          </cell>
          <cell r="H5" t="str">
            <v>LIPSON AC</v>
          </cell>
          <cell r="I5" t="b">
            <v>0</v>
          </cell>
          <cell r="J5" t="str">
            <v>LIPSON ACADEMY</v>
          </cell>
          <cell r="K5" t="str">
            <v>LIPSON ACADEMY</v>
          </cell>
          <cell r="L5" t="str">
            <v>B</v>
          </cell>
          <cell r="M5">
            <v>0</v>
          </cell>
          <cell r="N5">
            <v>16.170000000000002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9.27</v>
          </cell>
          <cell r="U5">
            <v>0</v>
          </cell>
          <cell r="V5">
            <v>38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30</v>
          </cell>
          <cell r="AC5">
            <v>68</v>
          </cell>
          <cell r="AD5">
            <v>0</v>
          </cell>
          <cell r="AE5">
            <v>15</v>
          </cell>
          <cell r="AF5">
            <v>0</v>
          </cell>
          <cell r="AG5">
            <v>68</v>
          </cell>
          <cell r="AH5">
            <v>0</v>
          </cell>
        </row>
        <row r="6">
          <cell r="A6" t="str">
            <v>A5</v>
          </cell>
          <cell r="B6" t="str">
            <v>Lipson Academy</v>
          </cell>
          <cell r="C6" t="str">
            <v>Lipson Academy</v>
          </cell>
          <cell r="D6" t="str">
            <v>B</v>
          </cell>
          <cell r="H6" t="str">
            <v>LIPSON AC</v>
          </cell>
          <cell r="I6" t="b">
            <v>0</v>
          </cell>
          <cell r="J6" t="str">
            <v>LIPSON ACADEMY</v>
          </cell>
          <cell r="K6" t="str">
            <v>LIPSON ACADEMY</v>
          </cell>
          <cell r="L6" t="str">
            <v>B</v>
          </cell>
          <cell r="M6">
            <v>0</v>
          </cell>
          <cell r="N6">
            <v>0</v>
          </cell>
          <cell r="O6">
            <v>33.53</v>
          </cell>
          <cell r="P6">
            <v>0</v>
          </cell>
          <cell r="Q6">
            <v>0</v>
          </cell>
          <cell r="R6">
            <v>0</v>
          </cell>
          <cell r="S6">
            <v>4.55</v>
          </cell>
          <cell r="T6">
            <v>0</v>
          </cell>
          <cell r="U6">
            <v>0</v>
          </cell>
          <cell r="V6">
            <v>0</v>
          </cell>
          <cell r="W6">
            <v>39</v>
          </cell>
          <cell r="X6">
            <v>0</v>
          </cell>
          <cell r="Y6">
            <v>0</v>
          </cell>
          <cell r="Z6">
            <v>0</v>
          </cell>
          <cell r="AA6">
            <v>37</v>
          </cell>
          <cell r="AB6">
            <v>0</v>
          </cell>
          <cell r="AC6">
            <v>76</v>
          </cell>
          <cell r="AD6">
            <v>0</v>
          </cell>
          <cell r="AE6">
            <v>9</v>
          </cell>
          <cell r="AF6">
            <v>0</v>
          </cell>
          <cell r="AG6">
            <v>76</v>
          </cell>
          <cell r="AH6">
            <v>0</v>
          </cell>
        </row>
        <row r="7">
          <cell r="A7" t="str">
            <v>A6</v>
          </cell>
          <cell r="B7" t="str">
            <v>Lipson Academy</v>
          </cell>
          <cell r="C7" t="str">
            <v>Lipson Academy</v>
          </cell>
          <cell r="D7" t="str">
            <v>B</v>
          </cell>
          <cell r="H7" t="str">
            <v>LIPSON AC</v>
          </cell>
          <cell r="I7" t="b">
            <v>0</v>
          </cell>
          <cell r="J7" t="str">
            <v>LIPSON ACADEMY</v>
          </cell>
          <cell r="K7" t="str">
            <v>LIPSON ACADEMY</v>
          </cell>
          <cell r="L7" t="str">
            <v>B</v>
          </cell>
          <cell r="M7">
            <v>0</v>
          </cell>
          <cell r="N7">
            <v>0</v>
          </cell>
          <cell r="O7">
            <v>35.25</v>
          </cell>
          <cell r="P7">
            <v>0</v>
          </cell>
          <cell r="Q7">
            <v>0</v>
          </cell>
          <cell r="R7">
            <v>0</v>
          </cell>
          <cell r="S7">
            <v>5.48</v>
          </cell>
          <cell r="T7">
            <v>0</v>
          </cell>
          <cell r="U7">
            <v>0</v>
          </cell>
          <cell r="V7">
            <v>0</v>
          </cell>
          <cell r="W7">
            <v>30</v>
          </cell>
          <cell r="X7">
            <v>0</v>
          </cell>
          <cell r="Y7">
            <v>0</v>
          </cell>
          <cell r="Z7">
            <v>0</v>
          </cell>
          <cell r="AA7">
            <v>44</v>
          </cell>
          <cell r="AB7">
            <v>0</v>
          </cell>
          <cell r="AC7">
            <v>74</v>
          </cell>
          <cell r="AD7">
            <v>0</v>
          </cell>
          <cell r="AE7">
            <v>11</v>
          </cell>
          <cell r="AF7">
            <v>0</v>
          </cell>
          <cell r="AG7">
            <v>74</v>
          </cell>
          <cell r="AH7">
            <v>0</v>
          </cell>
        </row>
        <row r="8">
          <cell r="A8" t="str">
            <v>A7</v>
          </cell>
          <cell r="B8" t="str">
            <v>Lipson Academy</v>
          </cell>
          <cell r="C8" t="str">
            <v>Lipson Academy</v>
          </cell>
          <cell r="D8" t="str">
            <v>B</v>
          </cell>
          <cell r="H8" t="str">
            <v>LIPSON AC</v>
          </cell>
          <cell r="I8" t="b">
            <v>0</v>
          </cell>
          <cell r="J8" t="str">
            <v>LIPSON ACADEMY</v>
          </cell>
          <cell r="K8" t="str">
            <v>LIPSON ACADEMY</v>
          </cell>
          <cell r="L8" t="str">
            <v>B</v>
          </cell>
          <cell r="M8">
            <v>0</v>
          </cell>
          <cell r="N8">
            <v>0</v>
          </cell>
          <cell r="O8">
            <v>0</v>
          </cell>
          <cell r="P8">
            <v>3.22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12.999999999999972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12.999999999999972</v>
          </cell>
          <cell r="AD8">
            <v>0</v>
          </cell>
          <cell r="AE8">
            <v>44</v>
          </cell>
          <cell r="AF8">
            <v>0</v>
          </cell>
          <cell r="AG8">
            <v>12.999999999999972</v>
          </cell>
          <cell r="AH8">
            <v>0</v>
          </cell>
        </row>
        <row r="9">
          <cell r="A9" t="str">
            <v>A8</v>
          </cell>
          <cell r="B9" t="str">
            <v>Lipson Academy</v>
          </cell>
          <cell r="C9" t="str">
            <v>Lipson Academy</v>
          </cell>
          <cell r="D9" t="str">
            <v>B</v>
          </cell>
          <cell r="H9" t="str">
            <v>LIPSON AC</v>
          </cell>
          <cell r="I9" t="b">
            <v>0</v>
          </cell>
          <cell r="J9" t="str">
            <v>LIPSON ACADEMY</v>
          </cell>
          <cell r="K9" t="str">
            <v>LIPSON ACADEMY</v>
          </cell>
          <cell r="L9" t="str">
            <v>B</v>
          </cell>
          <cell r="M9">
            <v>0</v>
          </cell>
          <cell r="N9">
            <v>15.11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49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49</v>
          </cell>
          <cell r="AD9">
            <v>0</v>
          </cell>
          <cell r="AE9">
            <v>24</v>
          </cell>
          <cell r="AF9">
            <v>0</v>
          </cell>
          <cell r="AG9">
            <v>49</v>
          </cell>
          <cell r="AH9">
            <v>0</v>
          </cell>
        </row>
        <row r="10">
          <cell r="A10" t="str">
            <v>A9</v>
          </cell>
          <cell r="B10" t="str">
            <v>Lipson Academy</v>
          </cell>
          <cell r="C10" t="str">
            <v>Lipson Academy</v>
          </cell>
          <cell r="D10" t="str">
            <v>G</v>
          </cell>
          <cell r="H10" t="str">
            <v>LIPSON AC</v>
          </cell>
          <cell r="I10" t="b">
            <v>0</v>
          </cell>
          <cell r="J10" t="str">
            <v>LIPSON ACADEMY</v>
          </cell>
          <cell r="K10" t="str">
            <v>LIPSON ACADEMY</v>
          </cell>
          <cell r="L10" t="str">
            <v>G</v>
          </cell>
          <cell r="M10">
            <v>0</v>
          </cell>
          <cell r="N10">
            <v>0</v>
          </cell>
          <cell r="O10">
            <v>0</v>
          </cell>
          <cell r="P10">
            <v>3.31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10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10</v>
          </cell>
          <cell r="AE10">
            <v>0</v>
          </cell>
          <cell r="AF10">
            <v>42</v>
          </cell>
          <cell r="AG10">
            <v>10</v>
          </cell>
          <cell r="AH10">
            <v>0</v>
          </cell>
        </row>
        <row r="11">
          <cell r="A11" t="str">
            <v>A10</v>
          </cell>
          <cell r="B11" t="str">
            <v>Lipson Academy</v>
          </cell>
          <cell r="C11" t="str">
            <v>Lipson Academy</v>
          </cell>
          <cell r="D11" t="str">
            <v>G</v>
          </cell>
          <cell r="H11" t="str">
            <v>LIPSON AC</v>
          </cell>
          <cell r="I11" t="b">
            <v>0</v>
          </cell>
          <cell r="J11" t="str">
            <v>LIPSON ACADEMY</v>
          </cell>
          <cell r="K11" t="str">
            <v>LIPSON ACADEMY</v>
          </cell>
          <cell r="L11" t="str">
            <v>G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9.58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31</v>
          </cell>
          <cell r="AC11">
            <v>0</v>
          </cell>
          <cell r="AD11">
            <v>31</v>
          </cell>
          <cell r="AE11">
            <v>0</v>
          </cell>
          <cell r="AF11">
            <v>34</v>
          </cell>
          <cell r="AG11">
            <v>31</v>
          </cell>
          <cell r="AH11">
            <v>0</v>
          </cell>
        </row>
        <row r="12">
          <cell r="A12" t="str">
            <v>A11</v>
          </cell>
          <cell r="B12" t="str">
            <v>Lipson Academy</v>
          </cell>
          <cell r="C12" t="str">
            <v>Lipson Academy</v>
          </cell>
          <cell r="D12" t="str">
            <v>G</v>
          </cell>
          <cell r="H12" t="str">
            <v>LIPSON AC</v>
          </cell>
          <cell r="I12" t="b">
            <v>0</v>
          </cell>
          <cell r="J12" t="str">
            <v>LIPSON ACADEMY</v>
          </cell>
          <cell r="K12" t="str">
            <v>LIPSON ACADEMY</v>
          </cell>
          <cell r="L12" t="str">
            <v>G</v>
          </cell>
          <cell r="M12">
            <v>0</v>
          </cell>
          <cell r="N12">
            <v>16.649999999999999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4.4000000000000004</v>
          </cell>
          <cell r="T12">
            <v>0</v>
          </cell>
          <cell r="U12">
            <v>0</v>
          </cell>
          <cell r="V12">
            <v>33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36</v>
          </cell>
          <cell r="AB12">
            <v>0</v>
          </cell>
          <cell r="AC12">
            <v>0</v>
          </cell>
          <cell r="AD12">
            <v>69</v>
          </cell>
          <cell r="AE12">
            <v>0</v>
          </cell>
          <cell r="AF12">
            <v>10</v>
          </cell>
          <cell r="AG12">
            <v>69</v>
          </cell>
          <cell r="AH12">
            <v>0</v>
          </cell>
        </row>
        <row r="13">
          <cell r="A13" t="str">
            <v>A12</v>
          </cell>
          <cell r="B13" t="str">
            <v>Lipson Academy</v>
          </cell>
          <cell r="C13" t="str">
            <v>Lipson Academy</v>
          </cell>
          <cell r="D13" t="str">
            <v>G</v>
          </cell>
          <cell r="H13" t="str">
            <v>LIPSON AC</v>
          </cell>
          <cell r="I13" t="b">
            <v>0</v>
          </cell>
          <cell r="J13" t="str">
            <v>LIPSON ACADEMY</v>
          </cell>
          <cell r="K13" t="str">
            <v>LIPSON ACADEMY</v>
          </cell>
          <cell r="L13" t="str">
            <v>G</v>
          </cell>
          <cell r="M13">
            <v>0</v>
          </cell>
          <cell r="N13">
            <v>0</v>
          </cell>
          <cell r="O13">
            <v>34.76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33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33</v>
          </cell>
          <cell r="AE13">
            <v>0</v>
          </cell>
          <cell r="AF13">
            <v>33</v>
          </cell>
          <cell r="AG13">
            <v>33</v>
          </cell>
          <cell r="AH13">
            <v>0</v>
          </cell>
        </row>
        <row r="14">
          <cell r="A14" t="str">
            <v>A13</v>
          </cell>
          <cell r="B14" t="str">
            <v>Lipson Academy</v>
          </cell>
          <cell r="C14" t="str">
            <v>Lipson Academy</v>
          </cell>
          <cell r="D14" t="str">
            <v>G</v>
          </cell>
          <cell r="H14" t="str">
            <v>LIPSON AC</v>
          </cell>
          <cell r="I14" t="b">
            <v>0</v>
          </cell>
          <cell r="J14" t="str">
            <v>LIPSON ACADEMY</v>
          </cell>
          <cell r="K14" t="str">
            <v>LIPSON ACADEMY</v>
          </cell>
          <cell r="L14" t="str">
            <v>G</v>
          </cell>
          <cell r="M14">
            <v>0</v>
          </cell>
          <cell r="N14">
            <v>16.63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4.16</v>
          </cell>
          <cell r="T14">
            <v>0</v>
          </cell>
          <cell r="U14">
            <v>0</v>
          </cell>
          <cell r="V14">
            <v>34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34</v>
          </cell>
          <cell r="AB14">
            <v>0</v>
          </cell>
          <cell r="AC14">
            <v>0</v>
          </cell>
          <cell r="AD14">
            <v>68</v>
          </cell>
          <cell r="AE14">
            <v>0</v>
          </cell>
          <cell r="AF14">
            <v>11</v>
          </cell>
          <cell r="AG14">
            <v>68</v>
          </cell>
          <cell r="AH14">
            <v>0</v>
          </cell>
        </row>
        <row r="15">
          <cell r="A15" t="str">
            <v>A14</v>
          </cell>
          <cell r="B15" t="str">
            <v>Lipson Academy</v>
          </cell>
          <cell r="C15" t="str">
            <v>Lipson Academy</v>
          </cell>
          <cell r="D15" t="str">
            <v>G</v>
          </cell>
          <cell r="H15" t="str">
            <v>LIPSON AC</v>
          </cell>
          <cell r="I15" t="b">
            <v>0</v>
          </cell>
          <cell r="J15" t="str">
            <v>LIPSON ACADEMY</v>
          </cell>
          <cell r="K15" t="str">
            <v>LIPSON ACADEMY</v>
          </cell>
          <cell r="L15" t="str">
            <v>G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A16" t="str">
            <v>A15</v>
          </cell>
          <cell r="B16" t="str">
            <v>Lipson Academy</v>
          </cell>
          <cell r="C16" t="str">
            <v>Lipson Academy</v>
          </cell>
          <cell r="D16" t="str">
            <v>G</v>
          </cell>
          <cell r="H16" t="str">
            <v>LIPSON AC</v>
          </cell>
          <cell r="I16" t="b">
            <v>0</v>
          </cell>
          <cell r="J16" t="str">
            <v>LIPSON ACADEMY</v>
          </cell>
          <cell r="K16" t="str">
            <v>LIPSON ACADEMY</v>
          </cell>
          <cell r="L16" t="str">
            <v>G</v>
          </cell>
          <cell r="M16">
            <v>0</v>
          </cell>
          <cell r="N16">
            <v>0</v>
          </cell>
          <cell r="O16">
            <v>34.22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8.5</v>
          </cell>
          <cell r="U16">
            <v>0</v>
          </cell>
          <cell r="V16">
            <v>0</v>
          </cell>
          <cell r="W16">
            <v>36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28</v>
          </cell>
          <cell r="AC16">
            <v>0</v>
          </cell>
          <cell r="AD16">
            <v>64</v>
          </cell>
          <cell r="AE16">
            <v>0</v>
          </cell>
          <cell r="AF16">
            <v>12</v>
          </cell>
          <cell r="AG16">
            <v>64</v>
          </cell>
          <cell r="AH16">
            <v>0</v>
          </cell>
        </row>
        <row r="17">
          <cell r="A17" t="str">
            <v>A16</v>
          </cell>
          <cell r="B17" t="str">
            <v>Lipson Academy</v>
          </cell>
          <cell r="C17" t="str">
            <v>Lipson Academy</v>
          </cell>
          <cell r="D17" t="str">
            <v>G</v>
          </cell>
          <cell r="H17" t="str">
            <v>LIPSON AC</v>
          </cell>
          <cell r="I17" t="b">
            <v>0</v>
          </cell>
          <cell r="J17" t="str">
            <v>LIPSON ACADEMY</v>
          </cell>
          <cell r="K17" t="str">
            <v>LIPSON ACADEMY</v>
          </cell>
          <cell r="L17" t="str">
            <v>G</v>
          </cell>
          <cell r="M17">
            <v>0</v>
          </cell>
          <cell r="N17">
            <v>0</v>
          </cell>
          <cell r="O17">
            <v>0</v>
          </cell>
          <cell r="P17">
            <v>4.3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10</v>
          </cell>
          <cell r="AE17">
            <v>0</v>
          </cell>
          <cell r="AF17">
            <v>42</v>
          </cell>
          <cell r="AG17">
            <v>10</v>
          </cell>
          <cell r="AH17">
            <v>0</v>
          </cell>
        </row>
        <row r="18">
          <cell r="A18" t="str">
            <v>B1</v>
          </cell>
          <cell r="B18" t="str">
            <v>Mate Lovas</v>
          </cell>
          <cell r="C18" t="str">
            <v>MAP</v>
          </cell>
          <cell r="D18" t="str">
            <v>B</v>
          </cell>
          <cell r="H18" t="str">
            <v>MATE LO</v>
          </cell>
          <cell r="I18" t="b">
            <v>0</v>
          </cell>
          <cell r="J18" t="str">
            <v>MATE LOVAS</v>
          </cell>
          <cell r="K18" t="str">
            <v>MAP</v>
          </cell>
          <cell r="L18" t="str">
            <v>B</v>
          </cell>
          <cell r="M18">
            <v>0</v>
          </cell>
          <cell r="N18">
            <v>17.52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3.74</v>
          </cell>
          <cell r="T18">
            <v>0</v>
          </cell>
          <cell r="U18">
            <v>0</v>
          </cell>
          <cell r="V18">
            <v>25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30</v>
          </cell>
          <cell r="AB18">
            <v>0</v>
          </cell>
          <cell r="AC18">
            <v>55</v>
          </cell>
          <cell r="AD18">
            <v>0</v>
          </cell>
          <cell r="AE18">
            <v>19</v>
          </cell>
          <cell r="AF18">
            <v>0</v>
          </cell>
          <cell r="AG18">
            <v>55</v>
          </cell>
          <cell r="AH18">
            <v>0</v>
          </cell>
        </row>
        <row r="19">
          <cell r="A19" t="str">
            <v>B2</v>
          </cell>
          <cell r="B19" t="str">
            <v>Tommy Osborne</v>
          </cell>
          <cell r="C19" t="str">
            <v>MAP</v>
          </cell>
          <cell r="D19" t="str">
            <v>B</v>
          </cell>
          <cell r="H19" t="str">
            <v>TOMMY OS</v>
          </cell>
          <cell r="I19" t="b">
            <v>0</v>
          </cell>
          <cell r="J19" t="str">
            <v>TOMMY OSBORNE</v>
          </cell>
          <cell r="K19" t="str">
            <v>MAP</v>
          </cell>
          <cell r="L19" t="str">
            <v>B</v>
          </cell>
          <cell r="M19">
            <v>0</v>
          </cell>
          <cell r="N19">
            <v>0</v>
          </cell>
          <cell r="O19">
            <v>36.36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25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25</v>
          </cell>
          <cell r="AD19">
            <v>0</v>
          </cell>
          <cell r="AE19">
            <v>41</v>
          </cell>
          <cell r="AF19">
            <v>0</v>
          </cell>
          <cell r="AG19">
            <v>25</v>
          </cell>
          <cell r="AH19">
            <v>0</v>
          </cell>
        </row>
        <row r="20">
          <cell r="A20" t="str">
            <v>B3</v>
          </cell>
          <cell r="B20" t="str">
            <v>Cobie Fuller</v>
          </cell>
          <cell r="C20" t="str">
            <v>MAP</v>
          </cell>
          <cell r="D20" t="str">
            <v>B</v>
          </cell>
          <cell r="H20" t="str">
            <v>COBIE FU</v>
          </cell>
          <cell r="I20" t="b">
            <v>0</v>
          </cell>
          <cell r="J20" t="str">
            <v>COBIE FULLER</v>
          </cell>
          <cell r="K20" t="str">
            <v>MAP</v>
          </cell>
          <cell r="L20" t="str">
            <v>B</v>
          </cell>
          <cell r="M20">
            <v>0</v>
          </cell>
          <cell r="N20">
            <v>0</v>
          </cell>
          <cell r="O20">
            <v>38.380000000000003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15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15</v>
          </cell>
          <cell r="AD20">
            <v>0</v>
          </cell>
          <cell r="AE20">
            <v>43</v>
          </cell>
          <cell r="AF20">
            <v>0</v>
          </cell>
          <cell r="AG20">
            <v>15</v>
          </cell>
          <cell r="AH20">
            <v>0</v>
          </cell>
        </row>
        <row r="21">
          <cell r="A21" t="str">
            <v>B4</v>
          </cell>
          <cell r="B21" t="str">
            <v>Jack White</v>
          </cell>
          <cell r="C21" t="str">
            <v>MAP</v>
          </cell>
          <cell r="D21" t="str">
            <v>B</v>
          </cell>
          <cell r="H21" t="str">
            <v>JACK WH</v>
          </cell>
          <cell r="I21" t="b">
            <v>0</v>
          </cell>
          <cell r="J21" t="str">
            <v>JACK WHITE</v>
          </cell>
          <cell r="K21" t="str">
            <v>MAP</v>
          </cell>
          <cell r="L21" t="str">
            <v>B</v>
          </cell>
          <cell r="M21">
            <v>0</v>
          </cell>
          <cell r="N21">
            <v>16.329999999999998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17.149999999999999</v>
          </cell>
          <cell r="U21">
            <v>0</v>
          </cell>
          <cell r="V21">
            <v>37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48</v>
          </cell>
          <cell r="AC21">
            <v>85</v>
          </cell>
          <cell r="AD21">
            <v>0</v>
          </cell>
          <cell r="AE21">
            <v>6</v>
          </cell>
          <cell r="AF21">
            <v>0</v>
          </cell>
          <cell r="AG21">
            <v>85</v>
          </cell>
          <cell r="AH21">
            <v>0</v>
          </cell>
        </row>
        <row r="22">
          <cell r="A22" t="str">
            <v>B5</v>
          </cell>
          <cell r="B22" t="str">
            <v>Tyler Williams</v>
          </cell>
          <cell r="C22" t="str">
            <v>MAP</v>
          </cell>
          <cell r="D22" t="str">
            <v>B</v>
          </cell>
          <cell r="H22" t="str">
            <v>TYLER WI</v>
          </cell>
          <cell r="I22" t="b">
            <v>0</v>
          </cell>
          <cell r="J22" t="str">
            <v>TYLER WILLIAMS</v>
          </cell>
          <cell r="K22" t="str">
            <v>MAP</v>
          </cell>
          <cell r="L22" t="str">
            <v>B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3.3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27</v>
          </cell>
          <cell r="AB22">
            <v>0</v>
          </cell>
          <cell r="AC22">
            <v>27</v>
          </cell>
          <cell r="AD22">
            <v>0</v>
          </cell>
          <cell r="AE22">
            <v>39</v>
          </cell>
          <cell r="AF22">
            <v>0</v>
          </cell>
          <cell r="AG22">
            <v>27</v>
          </cell>
          <cell r="AH22">
            <v>0</v>
          </cell>
        </row>
        <row r="23">
          <cell r="A23" t="str">
            <v>B6</v>
          </cell>
          <cell r="B23" t="str">
            <v>Liam Cottrell</v>
          </cell>
          <cell r="C23" t="str">
            <v>MAP</v>
          </cell>
          <cell r="D23" t="str">
            <v>B</v>
          </cell>
          <cell r="H23" t="str">
            <v>LIAM CO</v>
          </cell>
          <cell r="I23" t="b">
            <v>0</v>
          </cell>
          <cell r="J23" t="str">
            <v>LIAM COTTRELL</v>
          </cell>
          <cell r="K23" t="str">
            <v>MAP</v>
          </cell>
          <cell r="L23" t="str">
            <v>B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A24" t="str">
            <v>B7</v>
          </cell>
          <cell r="B24" t="str">
            <v>Alfie Connors</v>
          </cell>
          <cell r="C24" t="str">
            <v>MAP</v>
          </cell>
          <cell r="D24" t="str">
            <v>B</v>
          </cell>
          <cell r="H24" t="str">
            <v>ALFIE CO</v>
          </cell>
          <cell r="I24" t="b">
            <v>0</v>
          </cell>
          <cell r="J24" t="str">
            <v>ALFIE CONNORS</v>
          </cell>
          <cell r="K24" t="str">
            <v>MAP</v>
          </cell>
          <cell r="L24" t="str">
            <v>B</v>
          </cell>
          <cell r="M24">
            <v>0</v>
          </cell>
          <cell r="N24">
            <v>0</v>
          </cell>
          <cell r="O24">
            <v>0</v>
          </cell>
          <cell r="P24">
            <v>3.21</v>
          </cell>
          <cell r="Q24">
            <v>0</v>
          </cell>
          <cell r="R24">
            <v>0</v>
          </cell>
          <cell r="S24">
            <v>0</v>
          </cell>
          <cell r="T24">
            <v>11.46</v>
          </cell>
          <cell r="U24">
            <v>0</v>
          </cell>
          <cell r="V24">
            <v>0</v>
          </cell>
          <cell r="W24">
            <v>0</v>
          </cell>
          <cell r="X24">
            <v>14</v>
          </cell>
          <cell r="Y24">
            <v>0</v>
          </cell>
          <cell r="Z24">
            <v>0</v>
          </cell>
          <cell r="AA24">
            <v>0</v>
          </cell>
          <cell r="AB24">
            <v>35</v>
          </cell>
          <cell r="AC24">
            <v>49</v>
          </cell>
          <cell r="AD24">
            <v>0</v>
          </cell>
          <cell r="AE24">
            <v>24</v>
          </cell>
          <cell r="AF24">
            <v>0</v>
          </cell>
          <cell r="AG24">
            <v>49</v>
          </cell>
          <cell r="AH24">
            <v>0</v>
          </cell>
        </row>
        <row r="25">
          <cell r="A25" t="str">
            <v>B8</v>
          </cell>
          <cell r="B25" t="str">
            <v>Riley Osika</v>
          </cell>
          <cell r="C25" t="str">
            <v>MAP</v>
          </cell>
          <cell r="D25" t="str">
            <v>B</v>
          </cell>
          <cell r="H25" t="str">
            <v>RILEY OS</v>
          </cell>
          <cell r="I25" t="b">
            <v>0</v>
          </cell>
          <cell r="J25" t="str">
            <v>RILEY OSIKA</v>
          </cell>
          <cell r="K25" t="str">
            <v>MAP</v>
          </cell>
          <cell r="L25" t="str">
            <v>B</v>
          </cell>
          <cell r="M25">
            <v>0</v>
          </cell>
          <cell r="N25">
            <v>0</v>
          </cell>
          <cell r="O25">
            <v>36.479999999999997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24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24</v>
          </cell>
          <cell r="AD25">
            <v>0</v>
          </cell>
          <cell r="AE25">
            <v>42</v>
          </cell>
          <cell r="AF25">
            <v>0</v>
          </cell>
          <cell r="AG25">
            <v>24</v>
          </cell>
          <cell r="AH25">
            <v>0</v>
          </cell>
        </row>
        <row r="26">
          <cell r="A26" t="str">
            <v>B9</v>
          </cell>
          <cell r="B26" t="str">
            <v>Lexi Davies</v>
          </cell>
          <cell r="C26" t="str">
            <v>MAP</v>
          </cell>
          <cell r="D26" t="str">
            <v>G</v>
          </cell>
          <cell r="H26" t="str">
            <v>LEXI DA</v>
          </cell>
          <cell r="I26" t="b">
            <v>0</v>
          </cell>
          <cell r="J26" t="str">
            <v>LEXI DAVIES</v>
          </cell>
          <cell r="K26" t="str">
            <v>MAP</v>
          </cell>
          <cell r="L26" t="str">
            <v>G</v>
          </cell>
          <cell r="M26">
            <v>0</v>
          </cell>
          <cell r="N26">
            <v>0</v>
          </cell>
          <cell r="O26">
            <v>0</v>
          </cell>
          <cell r="P26">
            <v>4.09</v>
          </cell>
          <cell r="Q26">
            <v>0</v>
          </cell>
          <cell r="R26">
            <v>0</v>
          </cell>
          <cell r="S26">
            <v>5.04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10</v>
          </cell>
          <cell r="Y26">
            <v>0</v>
          </cell>
          <cell r="Z26">
            <v>0</v>
          </cell>
          <cell r="AA26">
            <v>41</v>
          </cell>
          <cell r="AB26">
            <v>0</v>
          </cell>
          <cell r="AC26">
            <v>0</v>
          </cell>
          <cell r="AD26">
            <v>51</v>
          </cell>
          <cell r="AE26">
            <v>0</v>
          </cell>
          <cell r="AF26">
            <v>17</v>
          </cell>
          <cell r="AG26">
            <v>51</v>
          </cell>
          <cell r="AH26">
            <v>0</v>
          </cell>
        </row>
        <row r="27">
          <cell r="A27" t="str">
            <v>B10</v>
          </cell>
          <cell r="B27" t="str">
            <v>Meadow Tasker</v>
          </cell>
          <cell r="C27" t="str">
            <v>MAP</v>
          </cell>
          <cell r="D27" t="str">
            <v>G</v>
          </cell>
          <cell r="H27" t="str">
            <v>MEADOW TA</v>
          </cell>
          <cell r="I27" t="b">
            <v>0</v>
          </cell>
          <cell r="J27" t="str">
            <v>MEADOW TASKER</v>
          </cell>
          <cell r="K27" t="str">
            <v>MAP</v>
          </cell>
          <cell r="L27" t="str">
            <v>G</v>
          </cell>
          <cell r="M27">
            <v>0</v>
          </cell>
          <cell r="N27">
            <v>15.48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45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45</v>
          </cell>
          <cell r="AE27">
            <v>0</v>
          </cell>
          <cell r="AF27">
            <v>20</v>
          </cell>
          <cell r="AG27">
            <v>45</v>
          </cell>
          <cell r="AH27">
            <v>0</v>
          </cell>
        </row>
        <row r="28">
          <cell r="A28" t="str">
            <v>B11</v>
          </cell>
          <cell r="B28" t="str">
            <v>Amy Kirby</v>
          </cell>
          <cell r="C28" t="str">
            <v>MAP</v>
          </cell>
          <cell r="D28" t="str">
            <v>G</v>
          </cell>
          <cell r="H28" t="str">
            <v>AMY KI</v>
          </cell>
          <cell r="I28" t="b">
            <v>0</v>
          </cell>
          <cell r="J28" t="str">
            <v>AMY KIRBY</v>
          </cell>
          <cell r="K28" t="str">
            <v>MAP</v>
          </cell>
          <cell r="L28" t="str">
            <v>G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5.04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41</v>
          </cell>
          <cell r="AB28">
            <v>0</v>
          </cell>
          <cell r="AC28">
            <v>0</v>
          </cell>
          <cell r="AD28">
            <v>41</v>
          </cell>
          <cell r="AE28">
            <v>0</v>
          </cell>
          <cell r="AF28">
            <v>24</v>
          </cell>
          <cell r="AG28">
            <v>41</v>
          </cell>
          <cell r="AH28">
            <v>0</v>
          </cell>
        </row>
        <row r="29">
          <cell r="A29" t="str">
            <v>B12</v>
          </cell>
          <cell r="B29" t="str">
            <v>Alyssa Ashley</v>
          </cell>
          <cell r="C29" t="str">
            <v>MAP</v>
          </cell>
          <cell r="D29" t="str">
            <v>G</v>
          </cell>
          <cell r="H29" t="str">
            <v>ALYSSA AS</v>
          </cell>
          <cell r="I29" t="b">
            <v>0</v>
          </cell>
          <cell r="J29" t="str">
            <v>ALYSSA ASHLEY</v>
          </cell>
          <cell r="K29" t="str">
            <v>MAP</v>
          </cell>
          <cell r="L29" t="str">
            <v>G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A30" t="str">
            <v>B13</v>
          </cell>
          <cell r="B30" t="str">
            <v>Alysa Carwithen</v>
          </cell>
          <cell r="C30" t="str">
            <v>MAP</v>
          </cell>
          <cell r="D30" t="str">
            <v>G</v>
          </cell>
          <cell r="H30" t="str">
            <v>ALYSA CA</v>
          </cell>
          <cell r="I30" t="b">
            <v>0</v>
          </cell>
          <cell r="J30" t="str">
            <v>ALYSA CARWITHEN</v>
          </cell>
          <cell r="K30" t="str">
            <v>MAP</v>
          </cell>
          <cell r="L30" t="str">
            <v>G</v>
          </cell>
          <cell r="M30">
            <v>0</v>
          </cell>
          <cell r="N30">
            <v>0</v>
          </cell>
          <cell r="O30">
            <v>0</v>
          </cell>
          <cell r="P30">
            <v>3.11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24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24</v>
          </cell>
          <cell r="AE30">
            <v>0</v>
          </cell>
          <cell r="AF30">
            <v>39</v>
          </cell>
          <cell r="AG30">
            <v>24</v>
          </cell>
          <cell r="AH30">
            <v>0</v>
          </cell>
        </row>
        <row r="31">
          <cell r="A31" t="str">
            <v>B14</v>
          </cell>
          <cell r="B31" t="str">
            <v>Teegan Cookson</v>
          </cell>
          <cell r="C31" t="str">
            <v>MAP</v>
          </cell>
          <cell r="D31" t="str">
            <v>G</v>
          </cell>
          <cell r="H31" t="str">
            <v>TEEGAN CO</v>
          </cell>
          <cell r="I31" t="b">
            <v>0</v>
          </cell>
          <cell r="J31" t="str">
            <v>TEEGAN COOKSON</v>
          </cell>
          <cell r="K31" t="str">
            <v>MAP</v>
          </cell>
          <cell r="L31" t="str">
            <v>G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5.59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22</v>
          </cell>
          <cell r="AC31">
            <v>0</v>
          </cell>
          <cell r="AD31">
            <v>22</v>
          </cell>
          <cell r="AE31">
            <v>0</v>
          </cell>
          <cell r="AF31">
            <v>40</v>
          </cell>
          <cell r="AG31">
            <v>22</v>
          </cell>
          <cell r="AH31">
            <v>0</v>
          </cell>
        </row>
        <row r="32">
          <cell r="A32" t="str">
            <v>B15</v>
          </cell>
          <cell r="B32" t="str">
            <v>Lexi Graham</v>
          </cell>
          <cell r="C32" t="str">
            <v>MAP</v>
          </cell>
          <cell r="D32" t="str">
            <v>G</v>
          </cell>
          <cell r="H32" t="str">
            <v>LEXI GR</v>
          </cell>
          <cell r="I32" t="b">
            <v>0</v>
          </cell>
          <cell r="J32" t="str">
            <v>LEXI GRAHAM</v>
          </cell>
          <cell r="K32" t="str">
            <v>MAP</v>
          </cell>
          <cell r="L32" t="str">
            <v>G</v>
          </cell>
          <cell r="M32">
            <v>0</v>
          </cell>
          <cell r="N32">
            <v>16.46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17.89</v>
          </cell>
          <cell r="U32">
            <v>0</v>
          </cell>
          <cell r="V32">
            <v>35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49</v>
          </cell>
          <cell r="AC32">
            <v>0</v>
          </cell>
          <cell r="AD32">
            <v>84</v>
          </cell>
          <cell r="AE32">
            <v>0</v>
          </cell>
          <cell r="AF32">
            <v>6</v>
          </cell>
          <cell r="AG32">
            <v>84</v>
          </cell>
          <cell r="AH32">
            <v>0</v>
          </cell>
        </row>
        <row r="33">
          <cell r="A33" t="str">
            <v>B16</v>
          </cell>
          <cell r="B33" t="str">
            <v>Jazmin Hendy</v>
          </cell>
          <cell r="C33" t="str">
            <v>MAP</v>
          </cell>
          <cell r="D33" t="str">
            <v>G</v>
          </cell>
          <cell r="H33" t="str">
            <v>JAZMIN HE</v>
          </cell>
          <cell r="I33" t="b">
            <v>0</v>
          </cell>
          <cell r="J33" t="str">
            <v>JAZMIN HENDY</v>
          </cell>
          <cell r="K33" t="str">
            <v>MAP</v>
          </cell>
          <cell r="L33" t="str">
            <v>G</v>
          </cell>
          <cell r="M33">
            <v>0</v>
          </cell>
          <cell r="N33">
            <v>0</v>
          </cell>
          <cell r="O33">
            <v>39.17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11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11</v>
          </cell>
          <cell r="AE33">
            <v>0</v>
          </cell>
          <cell r="AF33">
            <v>41</v>
          </cell>
          <cell r="AG33">
            <v>11</v>
          </cell>
          <cell r="AH33">
            <v>0</v>
          </cell>
        </row>
        <row r="34">
          <cell r="A34" t="str">
            <v>C1</v>
          </cell>
          <cell r="B34" t="str">
            <v>Ciaran Smith</v>
          </cell>
          <cell r="C34" t="str">
            <v>DHSB &amp; PHSG</v>
          </cell>
          <cell r="D34" t="str">
            <v>B</v>
          </cell>
          <cell r="H34" t="str">
            <v>CIARAN SM</v>
          </cell>
          <cell r="I34" t="b">
            <v>0</v>
          </cell>
          <cell r="J34" t="str">
            <v>CIARAN SMITH</v>
          </cell>
          <cell r="K34" t="str">
            <v>DHSB &amp; PHSG</v>
          </cell>
          <cell r="L34" t="str">
            <v>B</v>
          </cell>
          <cell r="M34">
            <v>0</v>
          </cell>
          <cell r="N34">
            <v>0</v>
          </cell>
          <cell r="O34">
            <v>0</v>
          </cell>
          <cell r="P34">
            <v>2.5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45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45</v>
          </cell>
          <cell r="AD34">
            <v>0</v>
          </cell>
          <cell r="AE34">
            <v>29</v>
          </cell>
          <cell r="AF34">
            <v>0</v>
          </cell>
          <cell r="AG34">
            <v>45</v>
          </cell>
          <cell r="AH34">
            <v>0</v>
          </cell>
        </row>
        <row r="35">
          <cell r="A35" t="str">
            <v>C2</v>
          </cell>
          <cell r="B35" t="str">
            <v>Jake Whittington</v>
          </cell>
          <cell r="C35" t="str">
            <v>DHSB &amp; PHSG</v>
          </cell>
          <cell r="D35" t="str">
            <v>B</v>
          </cell>
          <cell r="H35" t="str">
            <v>JAKE WH</v>
          </cell>
          <cell r="I35" t="b">
            <v>0</v>
          </cell>
          <cell r="J35" t="str">
            <v>JAKE WHITTINGTON</v>
          </cell>
          <cell r="K35" t="str">
            <v>DHSB &amp; PHSG</v>
          </cell>
          <cell r="L35" t="str">
            <v>B</v>
          </cell>
          <cell r="M35">
            <v>0</v>
          </cell>
          <cell r="N35">
            <v>0</v>
          </cell>
          <cell r="O35">
            <v>0</v>
          </cell>
          <cell r="P35">
            <v>3.01</v>
          </cell>
          <cell r="Q35">
            <v>0</v>
          </cell>
          <cell r="R35">
            <v>0</v>
          </cell>
          <cell r="S35">
            <v>0</v>
          </cell>
          <cell r="T35">
            <v>11.47</v>
          </cell>
          <cell r="U35">
            <v>0</v>
          </cell>
          <cell r="V35">
            <v>0</v>
          </cell>
          <cell r="W35">
            <v>0</v>
          </cell>
          <cell r="X35">
            <v>34.000000000000028</v>
          </cell>
          <cell r="Y35">
            <v>0</v>
          </cell>
          <cell r="Z35">
            <v>0</v>
          </cell>
          <cell r="AA35">
            <v>0</v>
          </cell>
          <cell r="AB35">
            <v>35</v>
          </cell>
          <cell r="AC35">
            <v>69.000000000000028</v>
          </cell>
          <cell r="AD35">
            <v>0</v>
          </cell>
          <cell r="AE35">
            <v>13</v>
          </cell>
          <cell r="AF35">
            <v>0</v>
          </cell>
          <cell r="AG35">
            <v>69.000000000000028</v>
          </cell>
          <cell r="AH35">
            <v>0</v>
          </cell>
        </row>
        <row r="36">
          <cell r="A36" t="str">
            <v>C3</v>
          </cell>
          <cell r="B36" t="str">
            <v>Caleb Morrison-Hhill</v>
          </cell>
          <cell r="C36" t="str">
            <v>DHSB &amp; PHSG</v>
          </cell>
          <cell r="D36" t="str">
            <v>B</v>
          </cell>
          <cell r="H36" t="str">
            <v>CALEB MO</v>
          </cell>
          <cell r="I36" t="b">
            <v>0</v>
          </cell>
          <cell r="J36" t="str">
            <v>CALEB MORRISON-HHILL</v>
          </cell>
          <cell r="K36" t="str">
            <v>DHSB &amp; PHSG</v>
          </cell>
          <cell r="L36" t="str">
            <v>B</v>
          </cell>
          <cell r="M36">
            <v>0</v>
          </cell>
          <cell r="N36">
            <v>14.59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54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54</v>
          </cell>
          <cell r="AD36">
            <v>0</v>
          </cell>
          <cell r="AE36">
            <v>21</v>
          </cell>
          <cell r="AF36">
            <v>0</v>
          </cell>
          <cell r="AG36">
            <v>54</v>
          </cell>
          <cell r="AH36">
            <v>0</v>
          </cell>
        </row>
        <row r="37">
          <cell r="A37" t="str">
            <v>C4</v>
          </cell>
          <cell r="B37" t="str">
            <v>Fin Rumbold</v>
          </cell>
          <cell r="C37" t="str">
            <v>DHSB &amp; PHSG</v>
          </cell>
          <cell r="D37" t="str">
            <v>B</v>
          </cell>
          <cell r="H37" t="str">
            <v>FIN RU</v>
          </cell>
          <cell r="I37" t="b">
            <v>0</v>
          </cell>
          <cell r="J37" t="str">
            <v>FIN RUMBOLD</v>
          </cell>
          <cell r="K37" t="str">
            <v>DHSB &amp; PHSG</v>
          </cell>
          <cell r="L37" t="str">
            <v>B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</row>
        <row r="38">
          <cell r="A38" t="str">
            <v>C5</v>
          </cell>
          <cell r="B38" t="str">
            <v>Oscar Ward</v>
          </cell>
          <cell r="C38" t="str">
            <v>DHSB &amp; PHSG</v>
          </cell>
          <cell r="D38" t="str">
            <v>B</v>
          </cell>
          <cell r="H38" t="str">
            <v>OSCAR WA</v>
          </cell>
          <cell r="I38" t="b">
            <v>0</v>
          </cell>
          <cell r="J38" t="str">
            <v>OSCAR WARD</v>
          </cell>
          <cell r="K38" t="str">
            <v>DHSB &amp; PHSG</v>
          </cell>
          <cell r="L38" t="str">
            <v>B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4.37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35</v>
          </cell>
          <cell r="AB38">
            <v>0</v>
          </cell>
          <cell r="AC38">
            <v>35</v>
          </cell>
          <cell r="AD38">
            <v>0</v>
          </cell>
          <cell r="AE38">
            <v>36</v>
          </cell>
          <cell r="AF38">
            <v>0</v>
          </cell>
          <cell r="AG38">
            <v>35</v>
          </cell>
          <cell r="AH38">
            <v>0</v>
          </cell>
        </row>
        <row r="39">
          <cell r="A39" t="str">
            <v>C6</v>
          </cell>
          <cell r="B39" t="str">
            <v>Jack Stewart</v>
          </cell>
          <cell r="C39" t="str">
            <v>DHSB &amp; PHSG</v>
          </cell>
          <cell r="D39" t="str">
            <v>B</v>
          </cell>
          <cell r="H39" t="str">
            <v>JACK ST</v>
          </cell>
          <cell r="I39" t="b">
            <v>0</v>
          </cell>
          <cell r="J39" t="str">
            <v>JACK STEWART</v>
          </cell>
          <cell r="K39" t="str">
            <v>DHSB &amp; PHSG</v>
          </cell>
          <cell r="L39" t="str">
            <v>B</v>
          </cell>
          <cell r="M39">
            <v>0</v>
          </cell>
          <cell r="N39">
            <v>15.49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45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45</v>
          </cell>
          <cell r="AD39">
            <v>0</v>
          </cell>
          <cell r="AE39">
            <v>29</v>
          </cell>
          <cell r="AF39">
            <v>0</v>
          </cell>
          <cell r="AG39">
            <v>45</v>
          </cell>
          <cell r="AH39">
            <v>0</v>
          </cell>
        </row>
        <row r="40">
          <cell r="A40" t="str">
            <v>C7</v>
          </cell>
          <cell r="B40" t="str">
            <v>Joss Redsell</v>
          </cell>
          <cell r="C40" t="str">
            <v>DHSB &amp; PHSG</v>
          </cell>
          <cell r="D40" t="str">
            <v>B</v>
          </cell>
          <cell r="H40" t="str">
            <v>JOSS RE</v>
          </cell>
          <cell r="I40" t="b">
            <v>0</v>
          </cell>
          <cell r="J40" t="str">
            <v>JOSS REDSELL</v>
          </cell>
          <cell r="K40" t="str">
            <v>DHSB &amp; PHSG</v>
          </cell>
          <cell r="L40" t="str">
            <v>B</v>
          </cell>
          <cell r="M40">
            <v>0</v>
          </cell>
          <cell r="N40">
            <v>0</v>
          </cell>
          <cell r="O40">
            <v>34.42</v>
          </cell>
          <cell r="P40">
            <v>0</v>
          </cell>
          <cell r="Q40">
            <v>0</v>
          </cell>
          <cell r="R40">
            <v>0</v>
          </cell>
          <cell r="S40">
            <v>4.8</v>
          </cell>
          <cell r="T40">
            <v>0</v>
          </cell>
          <cell r="U40">
            <v>0</v>
          </cell>
          <cell r="V40">
            <v>0</v>
          </cell>
          <cell r="W40">
            <v>35</v>
          </cell>
          <cell r="X40">
            <v>0</v>
          </cell>
          <cell r="Y40">
            <v>0</v>
          </cell>
          <cell r="Z40">
            <v>0</v>
          </cell>
          <cell r="AA40">
            <v>39</v>
          </cell>
          <cell r="AB40">
            <v>0</v>
          </cell>
          <cell r="AC40">
            <v>74</v>
          </cell>
          <cell r="AD40">
            <v>0</v>
          </cell>
          <cell r="AE40">
            <v>11</v>
          </cell>
          <cell r="AF40">
            <v>0</v>
          </cell>
          <cell r="AG40">
            <v>74</v>
          </cell>
          <cell r="AH40">
            <v>0</v>
          </cell>
        </row>
        <row r="41">
          <cell r="A41" t="str">
            <v>C8</v>
          </cell>
          <cell r="B41" t="str">
            <v>Shea Williams</v>
          </cell>
          <cell r="C41" t="str">
            <v>DHSB &amp; PHSG</v>
          </cell>
          <cell r="D41" t="str">
            <v>B</v>
          </cell>
          <cell r="H41" t="str">
            <v>SHEA WI</v>
          </cell>
          <cell r="I41" t="b">
            <v>0</v>
          </cell>
          <cell r="J41" t="str">
            <v>SHEA WILLIAMS</v>
          </cell>
          <cell r="K41" t="str">
            <v>DHSB &amp; PHSG</v>
          </cell>
          <cell r="L41" t="str">
            <v>B</v>
          </cell>
          <cell r="M41">
            <v>0</v>
          </cell>
          <cell r="N41">
            <v>0</v>
          </cell>
          <cell r="O41">
            <v>34.86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15.32</v>
          </cell>
          <cell r="U41">
            <v>0</v>
          </cell>
          <cell r="V41">
            <v>0</v>
          </cell>
          <cell r="W41">
            <v>32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44</v>
          </cell>
          <cell r="AC41">
            <v>76</v>
          </cell>
          <cell r="AD41">
            <v>0</v>
          </cell>
          <cell r="AE41">
            <v>9</v>
          </cell>
          <cell r="AF41">
            <v>0</v>
          </cell>
          <cell r="AG41">
            <v>76</v>
          </cell>
          <cell r="AH41">
            <v>0</v>
          </cell>
        </row>
        <row r="42">
          <cell r="A42" t="str">
            <v>C10</v>
          </cell>
          <cell r="B42" t="str">
            <v>Elin Squire</v>
          </cell>
          <cell r="C42" t="str">
            <v>DHSB &amp; PHSG</v>
          </cell>
          <cell r="D42" t="str">
            <v>G</v>
          </cell>
          <cell r="H42" t="str">
            <v>ELIN SQ</v>
          </cell>
          <cell r="I42" t="b">
            <v>0</v>
          </cell>
          <cell r="J42" t="str">
            <v>ELIN SQUIRE</v>
          </cell>
          <cell r="K42" t="str">
            <v>DHSB &amp; PHSG</v>
          </cell>
          <cell r="L42" t="str">
            <v>G</v>
          </cell>
          <cell r="M42">
            <v>0</v>
          </cell>
          <cell r="N42">
            <v>15.58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44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44</v>
          </cell>
          <cell r="AE42">
            <v>0</v>
          </cell>
          <cell r="AF42">
            <v>22</v>
          </cell>
          <cell r="AG42">
            <v>44</v>
          </cell>
          <cell r="AH42">
            <v>0</v>
          </cell>
        </row>
        <row r="43">
          <cell r="A43" t="str">
            <v>C13</v>
          </cell>
          <cell r="B43" t="str">
            <v>Taylor Summons</v>
          </cell>
          <cell r="C43" t="str">
            <v>DHSB &amp; PHSG</v>
          </cell>
          <cell r="D43" t="str">
            <v>G</v>
          </cell>
          <cell r="H43" t="str">
            <v>TAYLOR SU</v>
          </cell>
          <cell r="I43" t="b">
            <v>0</v>
          </cell>
          <cell r="J43" t="str">
            <v>TAYLOR SUMMONS</v>
          </cell>
          <cell r="K43" t="str">
            <v>DHSB &amp; PHSG</v>
          </cell>
          <cell r="L43" t="str">
            <v>G</v>
          </cell>
          <cell r="M43">
            <v>0</v>
          </cell>
          <cell r="N43">
            <v>0</v>
          </cell>
          <cell r="O43">
            <v>31.66</v>
          </cell>
          <cell r="P43">
            <v>2.58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48</v>
          </cell>
          <cell r="X43">
            <v>37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85</v>
          </cell>
          <cell r="AE43">
            <v>0</v>
          </cell>
          <cell r="AF43">
            <v>5</v>
          </cell>
          <cell r="AG43">
            <v>85</v>
          </cell>
          <cell r="AH43">
            <v>0</v>
          </cell>
        </row>
        <row r="44">
          <cell r="A44" t="str">
            <v>C16</v>
          </cell>
          <cell r="B44" t="str">
            <v>Erin Clooke</v>
          </cell>
          <cell r="C44" t="str">
            <v>DHSB &amp; PHSG</v>
          </cell>
          <cell r="D44" t="str">
            <v>G</v>
          </cell>
          <cell r="H44" t="str">
            <v>ERIN CL</v>
          </cell>
          <cell r="I44" t="b">
            <v>0</v>
          </cell>
          <cell r="J44" t="str">
            <v>ERIN CLOOKE</v>
          </cell>
          <cell r="K44" t="str">
            <v>DHSB &amp; PHSG</v>
          </cell>
          <cell r="L44" t="str">
            <v>G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11.96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36</v>
          </cell>
          <cell r="AC44">
            <v>0</v>
          </cell>
          <cell r="AD44">
            <v>36</v>
          </cell>
          <cell r="AE44">
            <v>0</v>
          </cell>
          <cell r="AF44">
            <v>30</v>
          </cell>
          <cell r="AG44">
            <v>36</v>
          </cell>
          <cell r="AH44">
            <v>0</v>
          </cell>
        </row>
        <row r="45">
          <cell r="A45" t="str">
            <v>C14</v>
          </cell>
          <cell r="B45" t="str">
            <v>Bella Hartill</v>
          </cell>
          <cell r="C45" t="str">
            <v>DHSB &amp; PHSG</v>
          </cell>
          <cell r="D45" t="str">
            <v>G</v>
          </cell>
          <cell r="H45" t="str">
            <v>BELLA HA</v>
          </cell>
          <cell r="I45" t="b">
            <v>0</v>
          </cell>
          <cell r="J45" t="str">
            <v>BELLA HARTILL</v>
          </cell>
          <cell r="K45" t="str">
            <v>DHSB &amp; PHSG</v>
          </cell>
          <cell r="L45" t="str">
            <v>G</v>
          </cell>
          <cell r="M45">
            <v>0</v>
          </cell>
          <cell r="N45">
            <v>0</v>
          </cell>
          <cell r="O45">
            <v>35.54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29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29</v>
          </cell>
          <cell r="AE45">
            <v>0</v>
          </cell>
          <cell r="AF45">
            <v>38</v>
          </cell>
          <cell r="AG45">
            <v>29</v>
          </cell>
          <cell r="AH45">
            <v>0</v>
          </cell>
        </row>
        <row r="46">
          <cell r="A46" t="str">
            <v>C12</v>
          </cell>
          <cell r="B46" t="str">
            <v>Mairia Rickard</v>
          </cell>
          <cell r="C46" t="str">
            <v>DHSB &amp; PHSG</v>
          </cell>
          <cell r="D46" t="str">
            <v>G</v>
          </cell>
          <cell r="H46" t="str">
            <v>MAIRIA RI</v>
          </cell>
          <cell r="I46" t="b">
            <v>0</v>
          </cell>
          <cell r="J46" t="str">
            <v>MAIRIA RICKARD</v>
          </cell>
          <cell r="K46" t="str">
            <v>DHSB &amp; PHSG</v>
          </cell>
          <cell r="L46" t="str">
            <v>G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</row>
        <row r="47">
          <cell r="A47" t="str">
            <v>C9</v>
          </cell>
          <cell r="B47" t="str">
            <v>Poppy Westran</v>
          </cell>
          <cell r="C47" t="str">
            <v>DHSB &amp; PHSG</v>
          </cell>
          <cell r="D47" t="str">
            <v>G</v>
          </cell>
          <cell r="H47" t="str">
            <v>POPPY WE</v>
          </cell>
          <cell r="I47" t="b">
            <v>0</v>
          </cell>
          <cell r="J47" t="str">
            <v>POPPY WESTRAN</v>
          </cell>
          <cell r="K47" t="str">
            <v>DHSB &amp; PHSG</v>
          </cell>
          <cell r="L47" t="str">
            <v>G</v>
          </cell>
          <cell r="M47">
            <v>0</v>
          </cell>
          <cell r="N47">
            <v>14.64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5.43</v>
          </cell>
          <cell r="T47">
            <v>0</v>
          </cell>
          <cell r="U47">
            <v>0</v>
          </cell>
          <cell r="V47">
            <v>54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44</v>
          </cell>
          <cell r="AB47">
            <v>0</v>
          </cell>
          <cell r="AC47">
            <v>0</v>
          </cell>
          <cell r="AD47">
            <v>98</v>
          </cell>
          <cell r="AE47">
            <v>0</v>
          </cell>
          <cell r="AF47">
            <v>1</v>
          </cell>
          <cell r="AG47">
            <v>98</v>
          </cell>
          <cell r="AH47">
            <v>0</v>
          </cell>
        </row>
        <row r="48">
          <cell r="A48" t="str">
            <v>C15</v>
          </cell>
          <cell r="B48" t="str">
            <v>Darcie Bargewell</v>
          </cell>
          <cell r="C48" t="str">
            <v>DHSB &amp; PHSG</v>
          </cell>
          <cell r="D48" t="str">
            <v>G</v>
          </cell>
          <cell r="H48" t="str">
            <v>DARCIE BA</v>
          </cell>
          <cell r="I48" t="b">
            <v>0</v>
          </cell>
          <cell r="J48" t="str">
            <v>DARCIE BARGEWELL</v>
          </cell>
          <cell r="K48" t="str">
            <v>DHSB &amp; PHSG</v>
          </cell>
          <cell r="L48" t="str">
            <v>G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4.5999999999999996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37</v>
          </cell>
          <cell r="AB48">
            <v>0</v>
          </cell>
          <cell r="AC48">
            <v>0</v>
          </cell>
          <cell r="AD48">
            <v>37</v>
          </cell>
          <cell r="AE48">
            <v>0</v>
          </cell>
          <cell r="AF48">
            <v>29</v>
          </cell>
          <cell r="AG48">
            <v>37</v>
          </cell>
          <cell r="AH48">
            <v>0</v>
          </cell>
        </row>
        <row r="49">
          <cell r="A49" t="str">
            <v>C11</v>
          </cell>
          <cell r="B49" t="str">
            <v>Claudia Jones</v>
          </cell>
          <cell r="C49" t="str">
            <v>DHSB &amp; PHSG</v>
          </cell>
          <cell r="D49" t="str">
            <v>G</v>
          </cell>
          <cell r="H49" t="str">
            <v>CLAUDIA JO</v>
          </cell>
          <cell r="I49" t="b">
            <v>0</v>
          </cell>
          <cell r="J49" t="str">
            <v>CLAUDIA JONES</v>
          </cell>
          <cell r="K49" t="str">
            <v>DHSB &amp; PHSG</v>
          </cell>
          <cell r="L49" t="str">
            <v>G</v>
          </cell>
          <cell r="M49">
            <v>0</v>
          </cell>
          <cell r="N49">
            <v>0</v>
          </cell>
          <cell r="O49">
            <v>0</v>
          </cell>
          <cell r="P49">
            <v>2.46</v>
          </cell>
          <cell r="Q49">
            <v>0</v>
          </cell>
          <cell r="R49">
            <v>0</v>
          </cell>
          <cell r="S49">
            <v>0</v>
          </cell>
          <cell r="T49">
            <v>9.6300000000000008</v>
          </cell>
          <cell r="U49">
            <v>0</v>
          </cell>
          <cell r="V49">
            <v>0</v>
          </cell>
          <cell r="W49">
            <v>0</v>
          </cell>
          <cell r="X49">
            <v>49</v>
          </cell>
          <cell r="Y49">
            <v>0</v>
          </cell>
          <cell r="Z49">
            <v>0</v>
          </cell>
          <cell r="AA49">
            <v>0</v>
          </cell>
          <cell r="AB49">
            <v>31</v>
          </cell>
          <cell r="AC49">
            <v>0</v>
          </cell>
          <cell r="AD49">
            <v>80</v>
          </cell>
          <cell r="AE49">
            <v>0</v>
          </cell>
          <cell r="AF49">
            <v>7</v>
          </cell>
          <cell r="AG49">
            <v>80</v>
          </cell>
          <cell r="AH49">
            <v>0</v>
          </cell>
        </row>
        <row r="50">
          <cell r="A50" t="str">
            <v>D1</v>
          </cell>
          <cell r="H50" t="str">
            <v/>
          </cell>
          <cell r="I50" t="b">
            <v>0</v>
          </cell>
          <cell r="J50" t="str">
            <v/>
          </cell>
          <cell r="K50" t="str">
            <v/>
          </cell>
          <cell r="L50" t="str">
            <v/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</row>
        <row r="51">
          <cell r="A51" t="str">
            <v>D2</v>
          </cell>
          <cell r="H51" t="str">
            <v/>
          </cell>
          <cell r="I51" t="b">
            <v>0</v>
          </cell>
          <cell r="J51" t="str">
            <v/>
          </cell>
          <cell r="K51" t="str">
            <v/>
          </cell>
          <cell r="L51" t="str">
            <v/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</row>
        <row r="52">
          <cell r="A52" t="str">
            <v>D3</v>
          </cell>
          <cell r="H52" t="str">
            <v/>
          </cell>
          <cell r="I52" t="b">
            <v>0</v>
          </cell>
          <cell r="J52" t="str">
            <v/>
          </cell>
          <cell r="K52" t="str">
            <v/>
          </cell>
          <cell r="L52" t="str">
            <v/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</row>
        <row r="53">
          <cell r="A53" t="str">
            <v>D4</v>
          </cell>
          <cell r="H53" t="str">
            <v/>
          </cell>
          <cell r="I53" t="b">
            <v>0</v>
          </cell>
          <cell r="J53" t="str">
            <v/>
          </cell>
          <cell r="K53" t="str">
            <v/>
          </cell>
          <cell r="L53" t="str">
            <v/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</row>
        <row r="54">
          <cell r="A54" t="str">
            <v>D5</v>
          </cell>
          <cell r="H54" t="str">
            <v/>
          </cell>
          <cell r="I54" t="b">
            <v>0</v>
          </cell>
          <cell r="J54" t="str">
            <v/>
          </cell>
          <cell r="K54" t="str">
            <v/>
          </cell>
          <cell r="L54" t="str">
            <v/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</row>
        <row r="55">
          <cell r="A55" t="str">
            <v>D6</v>
          </cell>
          <cell r="H55" t="str">
            <v/>
          </cell>
          <cell r="I55" t="b">
            <v>0</v>
          </cell>
          <cell r="J55" t="str">
            <v/>
          </cell>
          <cell r="K55" t="str">
            <v/>
          </cell>
          <cell r="L55" t="str">
            <v/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</row>
        <row r="56">
          <cell r="A56" t="str">
            <v>D7</v>
          </cell>
          <cell r="H56" t="str">
            <v/>
          </cell>
          <cell r="I56" t="b">
            <v>0</v>
          </cell>
          <cell r="J56" t="str">
            <v/>
          </cell>
          <cell r="K56" t="str">
            <v/>
          </cell>
          <cell r="L56" t="str">
            <v/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</row>
        <row r="57">
          <cell r="A57" t="str">
            <v>D8</v>
          </cell>
          <cell r="H57" t="str">
            <v/>
          </cell>
          <cell r="I57" t="b">
            <v>0</v>
          </cell>
          <cell r="J57" t="str">
            <v/>
          </cell>
          <cell r="K57" t="str">
            <v/>
          </cell>
          <cell r="L57" t="str">
            <v/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</row>
        <row r="58">
          <cell r="A58" t="str">
            <v>D9</v>
          </cell>
          <cell r="H58" t="str">
            <v/>
          </cell>
          <cell r="I58" t="b">
            <v>0</v>
          </cell>
          <cell r="J58" t="str">
            <v/>
          </cell>
          <cell r="K58" t="str">
            <v/>
          </cell>
          <cell r="L58" t="str">
            <v/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</row>
        <row r="59">
          <cell r="A59" t="str">
            <v>D10</v>
          </cell>
          <cell r="H59" t="str">
            <v/>
          </cell>
          <cell r="I59" t="b">
            <v>0</v>
          </cell>
          <cell r="J59" t="str">
            <v/>
          </cell>
          <cell r="K59" t="str">
            <v/>
          </cell>
          <cell r="L59" t="str">
            <v/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</row>
        <row r="60">
          <cell r="A60" t="str">
            <v>D11</v>
          </cell>
          <cell r="H60" t="str">
            <v/>
          </cell>
          <cell r="I60" t="b">
            <v>0</v>
          </cell>
          <cell r="J60" t="str">
            <v/>
          </cell>
          <cell r="K60" t="str">
            <v/>
          </cell>
          <cell r="L60" t="str">
            <v/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</row>
        <row r="61">
          <cell r="A61" t="str">
            <v>D12</v>
          </cell>
          <cell r="H61" t="str">
            <v/>
          </cell>
          <cell r="I61" t="b">
            <v>0</v>
          </cell>
          <cell r="J61" t="str">
            <v/>
          </cell>
          <cell r="K61" t="str">
            <v/>
          </cell>
          <cell r="L61" t="str">
            <v/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</row>
        <row r="62">
          <cell r="A62" t="str">
            <v>D13</v>
          </cell>
          <cell r="H62" t="str">
            <v/>
          </cell>
          <cell r="I62" t="b">
            <v>0</v>
          </cell>
          <cell r="J62" t="str">
            <v/>
          </cell>
          <cell r="K62" t="str">
            <v/>
          </cell>
          <cell r="L62" t="str">
            <v/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</row>
        <row r="63">
          <cell r="A63" t="str">
            <v>D14</v>
          </cell>
          <cell r="H63" t="str">
            <v/>
          </cell>
          <cell r="I63" t="b">
            <v>0</v>
          </cell>
          <cell r="J63" t="str">
            <v/>
          </cell>
          <cell r="K63" t="str">
            <v/>
          </cell>
          <cell r="L63" t="str">
            <v/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</row>
        <row r="64">
          <cell r="A64" t="str">
            <v>D15</v>
          </cell>
          <cell r="H64" t="str">
            <v/>
          </cell>
          <cell r="I64" t="b">
            <v>0</v>
          </cell>
          <cell r="J64" t="str">
            <v/>
          </cell>
          <cell r="K64" t="str">
            <v/>
          </cell>
          <cell r="L64" t="str">
            <v/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</row>
        <row r="65">
          <cell r="A65" t="str">
            <v>D16</v>
          </cell>
          <cell r="H65" t="str">
            <v/>
          </cell>
          <cell r="I65" t="b">
            <v>0</v>
          </cell>
          <cell r="J65" t="str">
            <v/>
          </cell>
          <cell r="K65" t="str">
            <v/>
          </cell>
          <cell r="L65" t="str">
            <v/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</row>
        <row r="66">
          <cell r="A66" t="str">
            <v>E1</v>
          </cell>
          <cell r="B66" t="str">
            <v>Harry Sluman</v>
          </cell>
          <cell r="C66" t="str">
            <v>Plympton Academy</v>
          </cell>
          <cell r="D66" t="str">
            <v>B</v>
          </cell>
          <cell r="H66" t="str">
            <v>HARRY SL</v>
          </cell>
          <cell r="I66" t="b">
            <v>0</v>
          </cell>
          <cell r="J66" t="str">
            <v>HARRY SLUMAN</v>
          </cell>
          <cell r="K66" t="str">
            <v>PLYMPTON ACADEMY</v>
          </cell>
          <cell r="L66" t="str">
            <v>B</v>
          </cell>
          <cell r="M66">
            <v>0</v>
          </cell>
          <cell r="N66">
            <v>0</v>
          </cell>
          <cell r="O66">
            <v>30.54</v>
          </cell>
          <cell r="P66">
            <v>0</v>
          </cell>
          <cell r="Q66">
            <v>1.25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54</v>
          </cell>
          <cell r="X66">
            <v>0</v>
          </cell>
          <cell r="Y66">
            <v>50</v>
          </cell>
          <cell r="Z66">
            <v>0</v>
          </cell>
          <cell r="AA66">
            <v>0</v>
          </cell>
          <cell r="AB66">
            <v>0</v>
          </cell>
          <cell r="AC66">
            <v>104</v>
          </cell>
          <cell r="AD66">
            <v>0</v>
          </cell>
          <cell r="AE66">
            <v>3</v>
          </cell>
          <cell r="AF66">
            <v>0</v>
          </cell>
          <cell r="AG66">
            <v>104</v>
          </cell>
          <cell r="AH66">
            <v>0</v>
          </cell>
        </row>
        <row r="67">
          <cell r="A67" t="str">
            <v>E2</v>
          </cell>
          <cell r="B67" t="str">
            <v>Lochlin Webb</v>
          </cell>
          <cell r="C67" t="str">
            <v>Plympton Academy</v>
          </cell>
          <cell r="D67" t="str">
            <v>B</v>
          </cell>
          <cell r="H67" t="str">
            <v>LOCHLIN WE</v>
          </cell>
          <cell r="I67" t="b">
            <v>0</v>
          </cell>
          <cell r="J67" t="str">
            <v>LOCHLIN WEBB</v>
          </cell>
          <cell r="K67" t="str">
            <v>PLYMPTON ACADEMY</v>
          </cell>
          <cell r="L67" t="str">
            <v>B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10.58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33</v>
          </cell>
          <cell r="AC67">
            <v>33</v>
          </cell>
          <cell r="AD67">
            <v>0</v>
          </cell>
          <cell r="AE67">
            <v>38</v>
          </cell>
          <cell r="AF67">
            <v>0</v>
          </cell>
          <cell r="AG67">
            <v>33</v>
          </cell>
          <cell r="AH67">
            <v>0</v>
          </cell>
        </row>
        <row r="68">
          <cell r="A68" t="str">
            <v>E3</v>
          </cell>
          <cell r="B68" t="str">
            <v>William Ford</v>
          </cell>
          <cell r="C68" t="str">
            <v>Plympton Academy</v>
          </cell>
          <cell r="D68" t="str">
            <v>B</v>
          </cell>
          <cell r="H68" t="str">
            <v>WILLIAM FO</v>
          </cell>
          <cell r="I68" t="b">
            <v>0</v>
          </cell>
          <cell r="J68" t="str">
            <v>WILLIAM FORD</v>
          </cell>
          <cell r="K68" t="str">
            <v>PLYMPTON ACADEMY</v>
          </cell>
          <cell r="L68" t="str">
            <v>B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4.96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40</v>
          </cell>
          <cell r="AB68">
            <v>0</v>
          </cell>
          <cell r="AC68">
            <v>40</v>
          </cell>
          <cell r="AD68">
            <v>0</v>
          </cell>
          <cell r="AE68">
            <v>33</v>
          </cell>
          <cell r="AF68">
            <v>0</v>
          </cell>
          <cell r="AG68">
            <v>40</v>
          </cell>
          <cell r="AH68">
            <v>0</v>
          </cell>
        </row>
        <row r="69">
          <cell r="A69" t="str">
            <v>E4</v>
          </cell>
          <cell r="B69" t="str">
            <v>Harvey Llewellyn</v>
          </cell>
          <cell r="C69" t="str">
            <v>Plympton Academy</v>
          </cell>
          <cell r="D69" t="str">
            <v>B</v>
          </cell>
          <cell r="H69" t="str">
            <v>HARVEY LL</v>
          </cell>
          <cell r="I69" t="b">
            <v>0</v>
          </cell>
          <cell r="J69" t="str">
            <v>HARVEY LLEWELLYN</v>
          </cell>
          <cell r="K69" t="str">
            <v>PLYMPTON ACADEMY</v>
          </cell>
          <cell r="L69" t="str">
            <v>B</v>
          </cell>
          <cell r="M69">
            <v>0</v>
          </cell>
          <cell r="N69">
            <v>15.32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47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47</v>
          </cell>
          <cell r="AD69">
            <v>0</v>
          </cell>
          <cell r="AE69">
            <v>27</v>
          </cell>
          <cell r="AF69">
            <v>0</v>
          </cell>
          <cell r="AG69">
            <v>47</v>
          </cell>
          <cell r="AH69">
            <v>0</v>
          </cell>
        </row>
        <row r="70">
          <cell r="A70" t="str">
            <v>E5</v>
          </cell>
          <cell r="B70" t="str">
            <v>Jayden Hughes</v>
          </cell>
          <cell r="C70" t="str">
            <v>Plympton Academy</v>
          </cell>
          <cell r="D70" t="str">
            <v>B</v>
          </cell>
          <cell r="H70" t="str">
            <v>JAYDEN HU</v>
          </cell>
          <cell r="I70" t="b">
            <v>0</v>
          </cell>
          <cell r="J70" t="str">
            <v>JAYDEN HUGHES</v>
          </cell>
          <cell r="K70" t="str">
            <v>PLYMPTON ACADEMY</v>
          </cell>
          <cell r="L70" t="str">
            <v>B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18.18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50</v>
          </cell>
          <cell r="AC70">
            <v>50</v>
          </cell>
          <cell r="AD70">
            <v>0</v>
          </cell>
          <cell r="AE70">
            <v>23</v>
          </cell>
          <cell r="AF70">
            <v>0</v>
          </cell>
          <cell r="AG70">
            <v>50</v>
          </cell>
          <cell r="AH70">
            <v>0</v>
          </cell>
        </row>
        <row r="71">
          <cell r="A71" t="str">
            <v>E6</v>
          </cell>
          <cell r="B71" t="str">
            <v>Noah Cotte</v>
          </cell>
          <cell r="C71" t="str">
            <v>Plympton Academy</v>
          </cell>
          <cell r="D71" t="str">
            <v>B</v>
          </cell>
          <cell r="H71" t="str">
            <v>NOAH CO</v>
          </cell>
          <cell r="I71" t="b">
            <v>0</v>
          </cell>
          <cell r="J71" t="str">
            <v>NOAH COTTE</v>
          </cell>
          <cell r="K71" t="str">
            <v>PLYMPTON ACADEMY</v>
          </cell>
          <cell r="L71" t="str">
            <v>B</v>
          </cell>
          <cell r="M71">
            <v>0</v>
          </cell>
          <cell r="N71">
            <v>14.5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55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55</v>
          </cell>
          <cell r="AD71">
            <v>0</v>
          </cell>
          <cell r="AE71">
            <v>19</v>
          </cell>
          <cell r="AF71">
            <v>0</v>
          </cell>
          <cell r="AG71">
            <v>55</v>
          </cell>
          <cell r="AH71">
            <v>0</v>
          </cell>
        </row>
        <row r="72">
          <cell r="A72" t="str">
            <v>E7</v>
          </cell>
          <cell r="B72" t="str">
            <v>George Morgan</v>
          </cell>
          <cell r="C72" t="str">
            <v>Plympton Academy</v>
          </cell>
          <cell r="D72" t="str">
            <v>B</v>
          </cell>
          <cell r="H72" t="str">
            <v>GEORGE MO</v>
          </cell>
          <cell r="I72" t="b">
            <v>0</v>
          </cell>
          <cell r="J72" t="str">
            <v>GEORGE MORGAN</v>
          </cell>
          <cell r="K72" t="str">
            <v>PLYMPTON ACADEMY</v>
          </cell>
          <cell r="L72" t="str">
            <v>B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5.35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43</v>
          </cell>
          <cell r="AB72">
            <v>0</v>
          </cell>
          <cell r="AC72">
            <v>43</v>
          </cell>
          <cell r="AD72">
            <v>0</v>
          </cell>
          <cell r="AE72">
            <v>32</v>
          </cell>
          <cell r="AF72">
            <v>0</v>
          </cell>
          <cell r="AG72">
            <v>43</v>
          </cell>
          <cell r="AH72">
            <v>0</v>
          </cell>
        </row>
        <row r="73">
          <cell r="A73" t="str">
            <v>E8</v>
          </cell>
          <cell r="B73" t="str">
            <v>Charlie Hugill</v>
          </cell>
          <cell r="C73" t="str">
            <v>Plympton Academy</v>
          </cell>
          <cell r="D73" t="str">
            <v>B</v>
          </cell>
          <cell r="H73" t="str">
            <v>CHARLIE HU</v>
          </cell>
          <cell r="I73" t="b">
            <v>0</v>
          </cell>
          <cell r="J73" t="str">
            <v>CHARLIE HUGILL</v>
          </cell>
          <cell r="K73" t="str">
            <v>PLYMPTON ACADEMY</v>
          </cell>
          <cell r="L73" t="str">
            <v>B</v>
          </cell>
          <cell r="M73">
            <v>0</v>
          </cell>
          <cell r="N73">
            <v>0</v>
          </cell>
          <cell r="O73">
            <v>35.58</v>
          </cell>
          <cell r="P73">
            <v>0</v>
          </cell>
          <cell r="Q73">
            <v>1.1499999999999999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29</v>
          </cell>
          <cell r="X73">
            <v>0</v>
          </cell>
          <cell r="Y73">
            <v>40</v>
          </cell>
          <cell r="Z73">
            <v>0</v>
          </cell>
          <cell r="AA73">
            <v>0</v>
          </cell>
          <cell r="AB73">
            <v>0</v>
          </cell>
          <cell r="AC73">
            <v>69</v>
          </cell>
          <cell r="AD73">
            <v>0</v>
          </cell>
          <cell r="AE73">
            <v>14</v>
          </cell>
          <cell r="AF73">
            <v>0</v>
          </cell>
          <cell r="AG73">
            <v>69</v>
          </cell>
          <cell r="AH73">
            <v>0</v>
          </cell>
        </row>
        <row r="74">
          <cell r="A74" t="str">
            <v>E9</v>
          </cell>
          <cell r="B74" t="str">
            <v>Martha Davies</v>
          </cell>
          <cell r="C74" t="str">
            <v>Plympton Academy</v>
          </cell>
          <cell r="D74" t="str">
            <v>G</v>
          </cell>
          <cell r="H74" t="str">
            <v>MARTHA DA</v>
          </cell>
          <cell r="I74" t="b">
            <v>0</v>
          </cell>
          <cell r="J74" t="str">
            <v>MARTHA DAVIES</v>
          </cell>
          <cell r="K74" t="str">
            <v>PLYMPTON ACADEMY</v>
          </cell>
          <cell r="L74" t="str">
            <v>G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1.2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45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45</v>
          </cell>
          <cell r="AE74">
            <v>0</v>
          </cell>
          <cell r="AF74">
            <v>20</v>
          </cell>
          <cell r="AG74">
            <v>45</v>
          </cell>
          <cell r="AH74">
            <v>0</v>
          </cell>
        </row>
        <row r="75">
          <cell r="A75" t="str">
            <v>E10</v>
          </cell>
          <cell r="B75" t="str">
            <v>Faith Walsh</v>
          </cell>
          <cell r="C75" t="str">
            <v>Plympton Academy</v>
          </cell>
          <cell r="D75" t="str">
            <v>G</v>
          </cell>
          <cell r="H75" t="str">
            <v>FAITH WA</v>
          </cell>
          <cell r="I75" t="b">
            <v>0</v>
          </cell>
          <cell r="J75" t="str">
            <v>FAITH WALSH</v>
          </cell>
          <cell r="K75" t="str">
            <v>PLYMPTON ACADEMY</v>
          </cell>
          <cell r="L75" t="str">
            <v>G</v>
          </cell>
          <cell r="M75">
            <v>0</v>
          </cell>
          <cell r="N75">
            <v>15.06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4.75</v>
          </cell>
          <cell r="T75">
            <v>0</v>
          </cell>
          <cell r="U75">
            <v>0</v>
          </cell>
          <cell r="V75">
            <v>49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38</v>
          </cell>
          <cell r="AB75">
            <v>0</v>
          </cell>
          <cell r="AC75">
            <v>0</v>
          </cell>
          <cell r="AD75">
            <v>87</v>
          </cell>
          <cell r="AE75">
            <v>0</v>
          </cell>
          <cell r="AF75">
            <v>4</v>
          </cell>
          <cell r="AG75">
            <v>87</v>
          </cell>
          <cell r="AH75">
            <v>0</v>
          </cell>
        </row>
        <row r="76">
          <cell r="A76" t="str">
            <v>E11</v>
          </cell>
          <cell r="B76" t="str">
            <v>Maisie Powell-Rider</v>
          </cell>
          <cell r="C76" t="str">
            <v>Plympton Academy</v>
          </cell>
          <cell r="D76" t="str">
            <v>G</v>
          </cell>
          <cell r="H76" t="str">
            <v>MAISIE PO</v>
          </cell>
          <cell r="I76" t="b">
            <v>0</v>
          </cell>
          <cell r="J76" t="str">
            <v>MAISIE POWELL-RIDER</v>
          </cell>
          <cell r="K76" t="str">
            <v>PLYMPTON ACADEMY</v>
          </cell>
          <cell r="L76" t="str">
            <v>G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</row>
        <row r="77">
          <cell r="A77" t="str">
            <v>E12</v>
          </cell>
          <cell r="B77" t="str">
            <v>Phoebe Bettey</v>
          </cell>
          <cell r="C77" t="str">
            <v>Plympton Academy</v>
          </cell>
          <cell r="D77" t="str">
            <v>G</v>
          </cell>
          <cell r="H77" t="str">
            <v>PHOEBE BE</v>
          </cell>
          <cell r="I77" t="b">
            <v>0</v>
          </cell>
          <cell r="J77" t="str">
            <v>PHOEBE BETTEY</v>
          </cell>
          <cell r="K77" t="str">
            <v>PLYMPTON ACADEMY</v>
          </cell>
          <cell r="L77" t="str">
            <v>G</v>
          </cell>
          <cell r="M77">
            <v>0</v>
          </cell>
          <cell r="N77">
            <v>0</v>
          </cell>
          <cell r="O77">
            <v>34.909999999999997</v>
          </cell>
          <cell r="P77">
            <v>0</v>
          </cell>
          <cell r="Q77">
            <v>1.1499999999999999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32</v>
          </cell>
          <cell r="X77">
            <v>0</v>
          </cell>
          <cell r="Y77">
            <v>40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72</v>
          </cell>
          <cell r="AE77">
            <v>0</v>
          </cell>
          <cell r="AF77">
            <v>9</v>
          </cell>
          <cell r="AG77">
            <v>72</v>
          </cell>
          <cell r="AH77">
            <v>0</v>
          </cell>
        </row>
        <row r="78">
          <cell r="A78" t="str">
            <v>E13</v>
          </cell>
          <cell r="B78" t="str">
            <v>Lola Preston</v>
          </cell>
          <cell r="C78" t="str">
            <v>Plympton Academy</v>
          </cell>
          <cell r="D78" t="str">
            <v>G</v>
          </cell>
          <cell r="H78" t="str">
            <v>LOLA PR</v>
          </cell>
          <cell r="I78" t="b">
            <v>0</v>
          </cell>
          <cell r="J78" t="str">
            <v>LOLA PRESTON</v>
          </cell>
          <cell r="K78" t="str">
            <v>PLYMPTON ACADEMY</v>
          </cell>
          <cell r="L78" t="str">
            <v>G</v>
          </cell>
          <cell r="M78">
            <v>0</v>
          </cell>
          <cell r="N78">
            <v>17.62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9.98</v>
          </cell>
          <cell r="U78">
            <v>0</v>
          </cell>
          <cell r="V78">
            <v>24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32</v>
          </cell>
          <cell r="AC78">
            <v>0</v>
          </cell>
          <cell r="AD78">
            <v>56</v>
          </cell>
          <cell r="AE78">
            <v>0</v>
          </cell>
          <cell r="AF78">
            <v>14</v>
          </cell>
          <cell r="AG78">
            <v>56</v>
          </cell>
          <cell r="AH78">
            <v>0</v>
          </cell>
        </row>
        <row r="79">
          <cell r="A79" t="str">
            <v>E14</v>
          </cell>
          <cell r="B79" t="str">
            <v>Jazmin Williams</v>
          </cell>
          <cell r="C79" t="str">
            <v>Plympton Academy</v>
          </cell>
          <cell r="D79" t="str">
            <v>G</v>
          </cell>
          <cell r="H79" t="str">
            <v>JAZMIN WI</v>
          </cell>
          <cell r="I79" t="b">
            <v>0</v>
          </cell>
          <cell r="J79" t="str">
            <v>JAZMIN WILLIAMS</v>
          </cell>
          <cell r="K79" t="str">
            <v>PLYMPTON ACADEMY</v>
          </cell>
          <cell r="L79" t="str">
            <v>G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6.05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49</v>
          </cell>
          <cell r="AB79">
            <v>0</v>
          </cell>
          <cell r="AC79">
            <v>0</v>
          </cell>
          <cell r="AD79">
            <v>49</v>
          </cell>
          <cell r="AE79">
            <v>0</v>
          </cell>
          <cell r="AF79">
            <v>19</v>
          </cell>
          <cell r="AG79">
            <v>49</v>
          </cell>
          <cell r="AH79">
            <v>0</v>
          </cell>
        </row>
        <row r="80">
          <cell r="A80" t="str">
            <v>E15</v>
          </cell>
          <cell r="B80" t="str">
            <v>Keisha-lei Povey</v>
          </cell>
          <cell r="C80" t="str">
            <v>Plympton Academy</v>
          </cell>
          <cell r="D80" t="str">
            <v>G</v>
          </cell>
          <cell r="H80" t="str">
            <v>KEISHA-LEI PO</v>
          </cell>
          <cell r="I80" t="b">
            <v>0</v>
          </cell>
          <cell r="J80" t="str">
            <v>KEISHA-LEI POVEY</v>
          </cell>
          <cell r="K80" t="str">
            <v>PLYMPTON ACADEMY</v>
          </cell>
          <cell r="L80" t="str">
            <v>G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</row>
        <row r="81">
          <cell r="A81" t="str">
            <v>E16</v>
          </cell>
          <cell r="B81" t="str">
            <v>Emalaini Mucunabitu</v>
          </cell>
          <cell r="C81" t="str">
            <v>Plympton Academy</v>
          </cell>
          <cell r="D81" t="str">
            <v>G</v>
          </cell>
          <cell r="H81" t="str">
            <v>EMALAINI MU</v>
          </cell>
          <cell r="I81" t="b">
            <v>0</v>
          </cell>
          <cell r="J81" t="str">
            <v>EMALAINI MUCUNABITU</v>
          </cell>
          <cell r="K81" t="str">
            <v>PLYMPTON ACADEMY</v>
          </cell>
          <cell r="L81" t="str">
            <v>G</v>
          </cell>
          <cell r="M81">
            <v>0</v>
          </cell>
          <cell r="N81">
            <v>0</v>
          </cell>
          <cell r="O81">
            <v>35.200000000000003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14.87</v>
          </cell>
          <cell r="U81">
            <v>0</v>
          </cell>
          <cell r="V81">
            <v>0</v>
          </cell>
          <cell r="W81">
            <v>31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43</v>
          </cell>
          <cell r="AC81">
            <v>0</v>
          </cell>
          <cell r="AD81">
            <v>74</v>
          </cell>
          <cell r="AE81">
            <v>0</v>
          </cell>
          <cell r="AF81">
            <v>8</v>
          </cell>
          <cell r="AG81">
            <v>74</v>
          </cell>
          <cell r="AH81">
            <v>0</v>
          </cell>
        </row>
        <row r="82">
          <cell r="A82" t="str">
            <v>F1</v>
          </cell>
          <cell r="B82" t="str">
            <v>Issac Lamerton</v>
          </cell>
          <cell r="C82" t="str">
            <v>Eggbuckland</v>
          </cell>
          <cell r="D82" t="str">
            <v>B</v>
          </cell>
          <cell r="H82" t="str">
            <v>ISSAC LA</v>
          </cell>
          <cell r="I82" t="b">
            <v>0</v>
          </cell>
          <cell r="J82" t="str">
            <v>ISSAC LAMERTON</v>
          </cell>
          <cell r="K82" t="str">
            <v>EGGBUCKLAND</v>
          </cell>
          <cell r="L82" t="str">
            <v>B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17.66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49</v>
          </cell>
          <cell r="AC82">
            <v>49</v>
          </cell>
          <cell r="AD82">
            <v>0</v>
          </cell>
          <cell r="AE82">
            <v>24</v>
          </cell>
          <cell r="AF82">
            <v>0</v>
          </cell>
          <cell r="AG82">
            <v>49</v>
          </cell>
          <cell r="AH82">
            <v>0</v>
          </cell>
        </row>
        <row r="83">
          <cell r="A83" t="str">
            <v>F2</v>
          </cell>
          <cell r="B83" t="str">
            <v>Blake Carroll</v>
          </cell>
          <cell r="C83" t="str">
            <v>Eggbuckland</v>
          </cell>
          <cell r="D83" t="str">
            <v>B</v>
          </cell>
          <cell r="H83" t="str">
            <v>BLAKE CA</v>
          </cell>
          <cell r="I83" t="b">
            <v>0</v>
          </cell>
          <cell r="J83" t="str">
            <v>BLAKE CARROLL</v>
          </cell>
          <cell r="K83" t="str">
            <v>EGGBUCKLAND</v>
          </cell>
          <cell r="L83" t="str">
            <v>B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1.1000000000000001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35</v>
          </cell>
          <cell r="Z83">
            <v>0</v>
          </cell>
          <cell r="AA83">
            <v>0</v>
          </cell>
          <cell r="AB83">
            <v>0</v>
          </cell>
          <cell r="AC83">
            <v>35</v>
          </cell>
          <cell r="AD83">
            <v>0</v>
          </cell>
          <cell r="AE83">
            <v>36</v>
          </cell>
          <cell r="AF83">
            <v>0</v>
          </cell>
          <cell r="AG83">
            <v>35</v>
          </cell>
          <cell r="AH83">
            <v>0</v>
          </cell>
        </row>
        <row r="84">
          <cell r="A84" t="str">
            <v>F3</v>
          </cell>
          <cell r="B84" t="str">
            <v>Gideon Hedlam</v>
          </cell>
          <cell r="C84" t="str">
            <v>Eggbuckland</v>
          </cell>
          <cell r="D84" t="str">
            <v>B</v>
          </cell>
          <cell r="H84" t="str">
            <v>GIDEON HE</v>
          </cell>
          <cell r="I84" t="b">
            <v>0</v>
          </cell>
          <cell r="J84" t="str">
            <v>GIDEON HEDLAM</v>
          </cell>
          <cell r="K84" t="str">
            <v>EGGBUCKLAND</v>
          </cell>
          <cell r="L84" t="str">
            <v>B</v>
          </cell>
          <cell r="M84">
            <v>0</v>
          </cell>
          <cell r="N84">
            <v>16.579999999999998</v>
          </cell>
          <cell r="O84">
            <v>0</v>
          </cell>
          <cell r="P84">
            <v>0</v>
          </cell>
          <cell r="Q84">
            <v>1.05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34</v>
          </cell>
          <cell r="W84">
            <v>0</v>
          </cell>
          <cell r="X84">
            <v>0</v>
          </cell>
          <cell r="Y84">
            <v>30</v>
          </cell>
          <cell r="Z84">
            <v>0</v>
          </cell>
          <cell r="AA84">
            <v>0</v>
          </cell>
          <cell r="AB84">
            <v>0</v>
          </cell>
          <cell r="AC84">
            <v>64</v>
          </cell>
          <cell r="AD84">
            <v>0</v>
          </cell>
          <cell r="AE84">
            <v>17</v>
          </cell>
          <cell r="AF84">
            <v>0</v>
          </cell>
          <cell r="AG84">
            <v>64</v>
          </cell>
          <cell r="AH84">
            <v>0</v>
          </cell>
        </row>
        <row r="85">
          <cell r="A85" t="str">
            <v>F4</v>
          </cell>
          <cell r="B85" t="str">
            <v>Gabriel Hedlam</v>
          </cell>
          <cell r="C85" t="str">
            <v>Eggbuckland</v>
          </cell>
          <cell r="D85" t="str">
            <v>B</v>
          </cell>
          <cell r="H85" t="str">
            <v>GABRIEL HE</v>
          </cell>
          <cell r="I85" t="b">
            <v>0</v>
          </cell>
          <cell r="J85" t="str">
            <v>GABRIEL HEDLAM</v>
          </cell>
          <cell r="K85" t="str">
            <v>EGGBUCKLAND</v>
          </cell>
          <cell r="L85" t="str">
            <v>B</v>
          </cell>
          <cell r="M85">
            <v>0</v>
          </cell>
          <cell r="N85">
            <v>0</v>
          </cell>
          <cell r="O85">
            <v>36.08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13.76</v>
          </cell>
          <cell r="U85">
            <v>0</v>
          </cell>
          <cell r="V85">
            <v>0</v>
          </cell>
          <cell r="W85">
            <v>26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40</v>
          </cell>
          <cell r="AC85">
            <v>66</v>
          </cell>
          <cell r="AD85">
            <v>0</v>
          </cell>
          <cell r="AE85">
            <v>16</v>
          </cell>
          <cell r="AF85">
            <v>0</v>
          </cell>
          <cell r="AG85">
            <v>66</v>
          </cell>
          <cell r="AH85">
            <v>0</v>
          </cell>
        </row>
        <row r="86">
          <cell r="A86" t="str">
            <v>F5</v>
          </cell>
          <cell r="B86" t="str">
            <v>Jacob Lambert</v>
          </cell>
          <cell r="C86" t="str">
            <v>Eggbuckland</v>
          </cell>
          <cell r="D86" t="str">
            <v>B</v>
          </cell>
          <cell r="H86" t="str">
            <v>JACOB LA</v>
          </cell>
          <cell r="I86" t="b">
            <v>0</v>
          </cell>
          <cell r="J86" t="str">
            <v>JACOB LAMBERT</v>
          </cell>
          <cell r="K86" t="str">
            <v>EGGBUCKLAND</v>
          </cell>
          <cell r="L86" t="str">
            <v>B</v>
          </cell>
          <cell r="M86">
            <v>0</v>
          </cell>
          <cell r="N86">
            <v>0</v>
          </cell>
          <cell r="O86">
            <v>33.21</v>
          </cell>
          <cell r="P86">
            <v>0</v>
          </cell>
          <cell r="Q86">
            <v>0</v>
          </cell>
          <cell r="R86">
            <v>0</v>
          </cell>
          <cell r="S86">
            <v>7.6</v>
          </cell>
          <cell r="T86">
            <v>0</v>
          </cell>
          <cell r="U86">
            <v>0</v>
          </cell>
          <cell r="V86">
            <v>0</v>
          </cell>
          <cell r="W86">
            <v>41</v>
          </cell>
          <cell r="X86">
            <v>0</v>
          </cell>
          <cell r="Y86">
            <v>0</v>
          </cell>
          <cell r="Z86">
            <v>0</v>
          </cell>
          <cell r="AA86">
            <v>61</v>
          </cell>
          <cell r="AB86">
            <v>0</v>
          </cell>
          <cell r="AC86">
            <v>102</v>
          </cell>
          <cell r="AD86">
            <v>0</v>
          </cell>
          <cell r="AE86">
            <v>4</v>
          </cell>
          <cell r="AF86">
            <v>0</v>
          </cell>
          <cell r="AG86">
            <v>102</v>
          </cell>
          <cell r="AH86">
            <v>0</v>
          </cell>
        </row>
        <row r="87">
          <cell r="A87" t="str">
            <v>F6</v>
          </cell>
          <cell r="B87" t="str">
            <v xml:space="preserve">Alfie Johnson </v>
          </cell>
          <cell r="C87" t="str">
            <v>Eggbuckland</v>
          </cell>
          <cell r="D87" t="str">
            <v>B</v>
          </cell>
          <cell r="H87" t="str">
            <v>ALFIE JO</v>
          </cell>
          <cell r="I87" t="b">
            <v>0</v>
          </cell>
          <cell r="J87" t="str">
            <v xml:space="preserve">ALFIE JOHNSON </v>
          </cell>
          <cell r="K87" t="str">
            <v>EGGBUCKLAND</v>
          </cell>
          <cell r="L87" t="str">
            <v>B</v>
          </cell>
          <cell r="M87">
            <v>0</v>
          </cell>
          <cell r="N87">
            <v>17.59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6.63</v>
          </cell>
          <cell r="T87">
            <v>0</v>
          </cell>
          <cell r="U87">
            <v>0</v>
          </cell>
          <cell r="V87">
            <v>24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54</v>
          </cell>
          <cell r="AB87">
            <v>0</v>
          </cell>
          <cell r="AC87">
            <v>78</v>
          </cell>
          <cell r="AD87">
            <v>0</v>
          </cell>
          <cell r="AE87">
            <v>8</v>
          </cell>
          <cell r="AF87">
            <v>0</v>
          </cell>
          <cell r="AG87">
            <v>78</v>
          </cell>
          <cell r="AH87">
            <v>0</v>
          </cell>
        </row>
        <row r="88">
          <cell r="A88" t="str">
            <v>F7</v>
          </cell>
          <cell r="B88" t="str">
            <v>Alfie Shannon</v>
          </cell>
          <cell r="C88" t="str">
            <v>Eggbuckland</v>
          </cell>
          <cell r="D88" t="str">
            <v>B</v>
          </cell>
          <cell r="H88" t="str">
            <v>ALFIE SH</v>
          </cell>
          <cell r="I88" t="b">
            <v>0</v>
          </cell>
          <cell r="J88" t="str">
            <v>ALFIE SHANNON</v>
          </cell>
          <cell r="K88" t="str">
            <v>EGGBUCKLAND</v>
          </cell>
          <cell r="L88" t="str">
            <v>B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2.6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26</v>
          </cell>
          <cell r="AA88">
            <v>0</v>
          </cell>
          <cell r="AB88">
            <v>0</v>
          </cell>
          <cell r="AC88">
            <v>26</v>
          </cell>
          <cell r="AD88">
            <v>0</v>
          </cell>
          <cell r="AE88">
            <v>40</v>
          </cell>
          <cell r="AF88">
            <v>0</v>
          </cell>
          <cell r="AG88">
            <v>26</v>
          </cell>
          <cell r="AH88">
            <v>0</v>
          </cell>
        </row>
        <row r="89">
          <cell r="A89" t="str">
            <v>F8</v>
          </cell>
          <cell r="B89" t="str">
            <v>Kieran Lamerton</v>
          </cell>
          <cell r="C89" t="str">
            <v>Eggbuckland</v>
          </cell>
          <cell r="D89" t="str">
            <v>B</v>
          </cell>
          <cell r="H89" t="str">
            <v>KIERAN LA</v>
          </cell>
          <cell r="I89" t="b">
            <v>0</v>
          </cell>
          <cell r="J89" t="str">
            <v>KIERAN LAMERTON</v>
          </cell>
          <cell r="K89" t="str">
            <v>EGGBUCKLAND</v>
          </cell>
          <cell r="L89" t="str">
            <v>B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3.6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46</v>
          </cell>
          <cell r="AA89">
            <v>0</v>
          </cell>
          <cell r="AB89">
            <v>0</v>
          </cell>
          <cell r="AC89">
            <v>46</v>
          </cell>
          <cell r="AD89">
            <v>0</v>
          </cell>
          <cell r="AE89">
            <v>28</v>
          </cell>
          <cell r="AF89">
            <v>0</v>
          </cell>
          <cell r="AG89">
            <v>46</v>
          </cell>
          <cell r="AH89">
            <v>0</v>
          </cell>
        </row>
        <row r="90">
          <cell r="A90" t="str">
            <v>F9</v>
          </cell>
          <cell r="B90" t="str">
            <v>Isobella James</v>
          </cell>
          <cell r="C90" t="str">
            <v>Eggbuckland</v>
          </cell>
          <cell r="D90" t="str">
            <v>G</v>
          </cell>
          <cell r="H90" t="str">
            <v>ISOBELLA JA</v>
          </cell>
          <cell r="I90" t="b">
            <v>0</v>
          </cell>
          <cell r="J90" t="str">
            <v>ISOBELLA JAMES</v>
          </cell>
          <cell r="K90" t="str">
            <v>EGGBUCKLAND</v>
          </cell>
          <cell r="L90" t="str">
            <v>G</v>
          </cell>
          <cell r="M90">
            <v>0</v>
          </cell>
          <cell r="N90">
            <v>0</v>
          </cell>
          <cell r="O90">
            <v>36.79</v>
          </cell>
          <cell r="P90">
            <v>0</v>
          </cell>
          <cell r="Q90">
            <v>0</v>
          </cell>
          <cell r="R90">
            <v>2.9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23</v>
          </cell>
          <cell r="X90">
            <v>0</v>
          </cell>
          <cell r="Y90">
            <v>0</v>
          </cell>
          <cell r="Z90">
            <v>32</v>
          </cell>
          <cell r="AA90">
            <v>0</v>
          </cell>
          <cell r="AB90">
            <v>0</v>
          </cell>
          <cell r="AC90">
            <v>0</v>
          </cell>
          <cell r="AD90">
            <v>55</v>
          </cell>
          <cell r="AE90">
            <v>0</v>
          </cell>
          <cell r="AF90">
            <v>15</v>
          </cell>
          <cell r="AG90">
            <v>55</v>
          </cell>
          <cell r="AH90">
            <v>0</v>
          </cell>
        </row>
        <row r="91">
          <cell r="A91" t="str">
            <v>F10</v>
          </cell>
          <cell r="B91" t="str">
            <v>Isabelle Smoker</v>
          </cell>
          <cell r="C91" t="str">
            <v>Eggbuckland</v>
          </cell>
          <cell r="D91" t="str">
            <v>G</v>
          </cell>
          <cell r="H91" t="str">
            <v>ISABELLE SM</v>
          </cell>
          <cell r="I91" t="b">
            <v>0</v>
          </cell>
          <cell r="J91" t="str">
            <v>ISABELLE SMOKER</v>
          </cell>
          <cell r="K91" t="str">
            <v>EGGBUCKLAND</v>
          </cell>
          <cell r="L91" t="str">
            <v>G</v>
          </cell>
          <cell r="M91">
            <v>0</v>
          </cell>
          <cell r="N91">
            <v>16.66</v>
          </cell>
          <cell r="O91">
            <v>0</v>
          </cell>
          <cell r="P91">
            <v>0</v>
          </cell>
          <cell r="Q91">
            <v>1.3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33</v>
          </cell>
          <cell r="W91">
            <v>0</v>
          </cell>
          <cell r="X91">
            <v>0</v>
          </cell>
          <cell r="Y91">
            <v>55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88</v>
          </cell>
          <cell r="AE91">
            <v>0</v>
          </cell>
          <cell r="AF91">
            <v>3</v>
          </cell>
          <cell r="AG91">
            <v>88</v>
          </cell>
          <cell r="AH91">
            <v>0</v>
          </cell>
        </row>
        <row r="92">
          <cell r="A92" t="str">
            <v>F11</v>
          </cell>
          <cell r="B92" t="str">
            <v>Lauren Jones</v>
          </cell>
          <cell r="C92" t="str">
            <v>Eggbuckland</v>
          </cell>
          <cell r="D92" t="str">
            <v>G</v>
          </cell>
          <cell r="H92" t="str">
            <v>LAUREN JO</v>
          </cell>
          <cell r="I92" t="b">
            <v>0</v>
          </cell>
          <cell r="J92" t="str">
            <v>LAUREN JONES</v>
          </cell>
          <cell r="K92" t="str">
            <v>EGGBUCKLAND</v>
          </cell>
          <cell r="L92" t="str">
            <v>G</v>
          </cell>
          <cell r="M92">
            <v>0</v>
          </cell>
          <cell r="N92">
            <v>16.059999999999999</v>
          </cell>
          <cell r="O92">
            <v>0</v>
          </cell>
          <cell r="P92">
            <v>0</v>
          </cell>
          <cell r="Q92">
            <v>1.25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39</v>
          </cell>
          <cell r="W92">
            <v>0</v>
          </cell>
          <cell r="X92">
            <v>0</v>
          </cell>
          <cell r="Y92">
            <v>50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89</v>
          </cell>
          <cell r="AE92">
            <v>0</v>
          </cell>
          <cell r="AF92">
            <v>2</v>
          </cell>
          <cell r="AG92">
            <v>89</v>
          </cell>
          <cell r="AH92">
            <v>0</v>
          </cell>
        </row>
        <row r="93">
          <cell r="A93" t="str">
            <v>F12</v>
          </cell>
          <cell r="B93" t="str">
            <v>Mia Divito</v>
          </cell>
          <cell r="C93" t="str">
            <v>Eggbuckland</v>
          </cell>
          <cell r="D93" t="str">
            <v>G</v>
          </cell>
          <cell r="H93" t="str">
            <v>MIA DI</v>
          </cell>
          <cell r="I93" t="b">
            <v>0</v>
          </cell>
          <cell r="J93" t="str">
            <v>MIA DIVITO</v>
          </cell>
          <cell r="K93" t="str">
            <v>EGGBUCKLAND</v>
          </cell>
          <cell r="L93" t="str">
            <v>G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9.57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31</v>
          </cell>
          <cell r="AC93">
            <v>0</v>
          </cell>
          <cell r="AD93">
            <v>31</v>
          </cell>
          <cell r="AE93">
            <v>0</v>
          </cell>
          <cell r="AF93">
            <v>34</v>
          </cell>
          <cell r="AG93">
            <v>31</v>
          </cell>
          <cell r="AH93">
            <v>0</v>
          </cell>
        </row>
        <row r="94">
          <cell r="A94" t="str">
            <v>F13</v>
          </cell>
          <cell r="B94" t="str">
            <v>Chloe Harris</v>
          </cell>
          <cell r="C94" t="str">
            <v>Eggbuckland</v>
          </cell>
          <cell r="D94" t="str">
            <v>G</v>
          </cell>
          <cell r="H94" t="str">
            <v>CHLOE HA</v>
          </cell>
          <cell r="I94" t="b">
            <v>0</v>
          </cell>
          <cell r="J94" t="str">
            <v>CHLOE HARRIS</v>
          </cell>
          <cell r="K94" t="str">
            <v>EGGBUCKLAND</v>
          </cell>
          <cell r="L94" t="str">
            <v>G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4.8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39</v>
          </cell>
          <cell r="AB94">
            <v>0</v>
          </cell>
          <cell r="AC94">
            <v>0</v>
          </cell>
          <cell r="AD94">
            <v>39</v>
          </cell>
          <cell r="AE94">
            <v>0</v>
          </cell>
          <cell r="AF94">
            <v>27</v>
          </cell>
          <cell r="AG94">
            <v>39</v>
          </cell>
          <cell r="AH94">
            <v>0</v>
          </cell>
        </row>
        <row r="95">
          <cell r="A95" t="str">
            <v>F14</v>
          </cell>
          <cell r="B95" t="str">
            <v>Anna-Maria Williamson</v>
          </cell>
          <cell r="C95" t="str">
            <v>Eggbuckland</v>
          </cell>
          <cell r="D95" t="str">
            <v>G</v>
          </cell>
          <cell r="H95" t="str">
            <v>ANNA-MARIA WI</v>
          </cell>
          <cell r="I95" t="b">
            <v>0</v>
          </cell>
          <cell r="J95" t="str">
            <v>ANNA-MARIA WILLIAMSON</v>
          </cell>
          <cell r="K95" t="str">
            <v>EGGBUCKLAND</v>
          </cell>
          <cell r="L95" t="str">
            <v>G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3.4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42</v>
          </cell>
          <cell r="AA95">
            <v>0</v>
          </cell>
          <cell r="AB95">
            <v>0</v>
          </cell>
          <cell r="AC95">
            <v>0</v>
          </cell>
          <cell r="AD95">
            <v>42</v>
          </cell>
          <cell r="AE95">
            <v>0</v>
          </cell>
          <cell r="AF95">
            <v>23</v>
          </cell>
          <cell r="AG95">
            <v>42</v>
          </cell>
          <cell r="AH95">
            <v>0</v>
          </cell>
        </row>
        <row r="96">
          <cell r="A96" t="str">
            <v>F15</v>
          </cell>
          <cell r="B96" t="str">
            <v>Katie Elson</v>
          </cell>
          <cell r="C96" t="str">
            <v>Eggbuckland</v>
          </cell>
          <cell r="D96" t="str">
            <v>G</v>
          </cell>
          <cell r="H96" t="str">
            <v>KATIE EL</v>
          </cell>
          <cell r="I96" t="b">
            <v>0</v>
          </cell>
          <cell r="J96" t="str">
            <v>KATIE ELSON</v>
          </cell>
          <cell r="K96" t="str">
            <v>EGGBUCKLAND</v>
          </cell>
          <cell r="L96" t="str">
            <v>G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3.73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30</v>
          </cell>
          <cell r="AB96">
            <v>0</v>
          </cell>
          <cell r="AC96">
            <v>0</v>
          </cell>
          <cell r="AD96">
            <v>30</v>
          </cell>
          <cell r="AE96">
            <v>0</v>
          </cell>
          <cell r="AF96">
            <v>37</v>
          </cell>
          <cell r="AG96">
            <v>30</v>
          </cell>
          <cell r="AH96">
            <v>0</v>
          </cell>
        </row>
        <row r="97">
          <cell r="A97" t="str">
            <v>F16</v>
          </cell>
          <cell r="B97" t="str">
            <v>Maddie Rowe</v>
          </cell>
          <cell r="C97" t="str">
            <v>Eggbuckland</v>
          </cell>
          <cell r="D97" t="str">
            <v>G</v>
          </cell>
          <cell r="H97" t="str">
            <v>MADDIE RO</v>
          </cell>
          <cell r="I97" t="b">
            <v>0</v>
          </cell>
          <cell r="J97" t="str">
            <v>MADDIE ROWE</v>
          </cell>
          <cell r="K97" t="str">
            <v>EGGBUCKLAND</v>
          </cell>
          <cell r="L97" t="str">
            <v>G</v>
          </cell>
          <cell r="M97">
            <v>0</v>
          </cell>
          <cell r="N97">
            <v>0</v>
          </cell>
          <cell r="O97">
            <v>37.17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4.46</v>
          </cell>
          <cell r="U97">
            <v>0</v>
          </cell>
          <cell r="V97">
            <v>0</v>
          </cell>
          <cell r="W97">
            <v>21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19</v>
          </cell>
          <cell r="AC97">
            <v>0</v>
          </cell>
          <cell r="AD97">
            <v>40</v>
          </cell>
          <cell r="AE97">
            <v>0</v>
          </cell>
          <cell r="AF97">
            <v>25</v>
          </cell>
          <cell r="AG97">
            <v>40</v>
          </cell>
          <cell r="AH97">
            <v>0</v>
          </cell>
        </row>
        <row r="98">
          <cell r="A98" t="str">
            <v>G1</v>
          </cell>
          <cell r="H98" t="str">
            <v/>
          </cell>
          <cell r="I98" t="b">
            <v>0</v>
          </cell>
          <cell r="J98" t="str">
            <v/>
          </cell>
          <cell r="K98" t="str">
            <v/>
          </cell>
          <cell r="L98" t="str">
            <v/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</row>
        <row r="99">
          <cell r="A99" t="str">
            <v>G2</v>
          </cell>
          <cell r="H99" t="str">
            <v/>
          </cell>
          <cell r="I99" t="b">
            <v>0</v>
          </cell>
          <cell r="J99" t="str">
            <v/>
          </cell>
          <cell r="K99" t="str">
            <v/>
          </cell>
          <cell r="L99" t="str">
            <v/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</row>
        <row r="100">
          <cell r="A100" t="str">
            <v>G3</v>
          </cell>
          <cell r="H100" t="str">
            <v/>
          </cell>
          <cell r="I100" t="b">
            <v>0</v>
          </cell>
          <cell r="J100" t="str">
            <v/>
          </cell>
          <cell r="K100" t="str">
            <v/>
          </cell>
          <cell r="L100" t="str">
            <v/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</row>
        <row r="101">
          <cell r="A101" t="str">
            <v>G4</v>
          </cell>
          <cell r="H101" t="str">
            <v/>
          </cell>
          <cell r="I101" t="b">
            <v>0</v>
          </cell>
          <cell r="J101" t="str">
            <v/>
          </cell>
          <cell r="K101" t="str">
            <v/>
          </cell>
          <cell r="L101" t="str">
            <v/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</row>
        <row r="102">
          <cell r="A102" t="str">
            <v>G5</v>
          </cell>
          <cell r="H102" t="str">
            <v/>
          </cell>
          <cell r="I102" t="b">
            <v>0</v>
          </cell>
          <cell r="J102" t="str">
            <v/>
          </cell>
          <cell r="K102" t="str">
            <v/>
          </cell>
          <cell r="L102" t="str">
            <v/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</row>
        <row r="103">
          <cell r="A103" t="str">
            <v>G6</v>
          </cell>
          <cell r="H103" t="str">
            <v/>
          </cell>
          <cell r="I103" t="b">
            <v>0</v>
          </cell>
          <cell r="J103" t="str">
            <v/>
          </cell>
          <cell r="K103" t="str">
            <v/>
          </cell>
          <cell r="L103" t="str">
            <v/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</row>
        <row r="104">
          <cell r="A104" t="str">
            <v>G7</v>
          </cell>
          <cell r="H104" t="str">
            <v/>
          </cell>
          <cell r="I104" t="b">
            <v>0</v>
          </cell>
          <cell r="J104" t="str">
            <v/>
          </cell>
          <cell r="K104" t="str">
            <v/>
          </cell>
          <cell r="L104" t="str">
            <v/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</row>
        <row r="105">
          <cell r="A105" t="str">
            <v>G8</v>
          </cell>
          <cell r="H105" t="str">
            <v/>
          </cell>
          <cell r="I105" t="b">
            <v>0</v>
          </cell>
          <cell r="J105" t="str">
            <v/>
          </cell>
          <cell r="K105" t="str">
            <v/>
          </cell>
          <cell r="L105" t="str">
            <v/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A106" t="str">
            <v>G9</v>
          </cell>
          <cell r="H106" t="str">
            <v/>
          </cell>
          <cell r="I106" t="b">
            <v>0</v>
          </cell>
          <cell r="J106" t="str">
            <v/>
          </cell>
          <cell r="K106" t="str">
            <v/>
          </cell>
          <cell r="L106" t="str">
            <v/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</row>
        <row r="107">
          <cell r="A107" t="str">
            <v>G10</v>
          </cell>
          <cell r="H107" t="str">
            <v/>
          </cell>
          <cell r="I107" t="b">
            <v>0</v>
          </cell>
          <cell r="J107" t="str">
            <v/>
          </cell>
          <cell r="K107" t="str">
            <v/>
          </cell>
          <cell r="L107" t="str">
            <v/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</row>
        <row r="108">
          <cell r="A108" t="str">
            <v>G11</v>
          </cell>
          <cell r="H108" t="str">
            <v/>
          </cell>
          <cell r="I108" t="b">
            <v>0</v>
          </cell>
          <cell r="J108" t="str">
            <v/>
          </cell>
          <cell r="K108" t="str">
            <v/>
          </cell>
          <cell r="L108" t="str">
            <v/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</row>
        <row r="109">
          <cell r="A109" t="str">
            <v>G12</v>
          </cell>
          <cell r="H109" t="str">
            <v/>
          </cell>
          <cell r="I109" t="b">
            <v>0</v>
          </cell>
          <cell r="J109" t="str">
            <v/>
          </cell>
          <cell r="K109" t="str">
            <v/>
          </cell>
          <cell r="L109" t="str">
            <v/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</row>
        <row r="110">
          <cell r="A110" t="str">
            <v>G13</v>
          </cell>
          <cell r="H110" t="str">
            <v/>
          </cell>
          <cell r="I110" t="b">
            <v>0</v>
          </cell>
          <cell r="J110" t="str">
            <v/>
          </cell>
          <cell r="K110" t="str">
            <v/>
          </cell>
          <cell r="L110" t="str">
            <v/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</row>
        <row r="111">
          <cell r="A111" t="str">
            <v>G14</v>
          </cell>
          <cell r="H111" t="str">
            <v/>
          </cell>
          <cell r="I111" t="b">
            <v>0</v>
          </cell>
          <cell r="J111" t="str">
            <v/>
          </cell>
          <cell r="K111" t="str">
            <v/>
          </cell>
          <cell r="L111" t="str">
            <v/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</row>
        <row r="112">
          <cell r="A112" t="str">
            <v>G15</v>
          </cell>
          <cell r="H112" t="str">
            <v/>
          </cell>
          <cell r="I112" t="b">
            <v>0</v>
          </cell>
          <cell r="J112" t="str">
            <v/>
          </cell>
          <cell r="K112" t="str">
            <v/>
          </cell>
          <cell r="L112" t="str">
            <v/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</row>
        <row r="113">
          <cell r="A113" t="str">
            <v>G16</v>
          </cell>
          <cell r="H113" t="str">
            <v/>
          </cell>
          <cell r="I113" t="b">
            <v>0</v>
          </cell>
          <cell r="J113" t="str">
            <v/>
          </cell>
          <cell r="K113" t="str">
            <v/>
          </cell>
          <cell r="L113" t="str">
            <v/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</row>
        <row r="114">
          <cell r="A114" t="str">
            <v>H1</v>
          </cell>
          <cell r="B114" t="str">
            <v>Rory Martin</v>
          </cell>
          <cell r="C114" t="str">
            <v>Coombe Dean</v>
          </cell>
          <cell r="D114" t="str">
            <v>B</v>
          </cell>
          <cell r="H114" t="str">
            <v>RORY MA</v>
          </cell>
          <cell r="I114" t="b">
            <v>0</v>
          </cell>
          <cell r="J114" t="str">
            <v>RORY MARTIN</v>
          </cell>
          <cell r="K114" t="str">
            <v>COOMBE DEAN</v>
          </cell>
          <cell r="L114" t="str">
            <v>B</v>
          </cell>
          <cell r="M114">
            <v>0</v>
          </cell>
          <cell r="N114">
            <v>0</v>
          </cell>
          <cell r="O114">
            <v>32.909999999999997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14.54</v>
          </cell>
          <cell r="U114">
            <v>0</v>
          </cell>
          <cell r="V114">
            <v>0</v>
          </cell>
          <cell r="W114">
            <v>42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42</v>
          </cell>
          <cell r="AC114">
            <v>84</v>
          </cell>
          <cell r="AD114">
            <v>0</v>
          </cell>
          <cell r="AE114">
            <v>7</v>
          </cell>
          <cell r="AF114">
            <v>0</v>
          </cell>
          <cell r="AG114">
            <v>84</v>
          </cell>
          <cell r="AH114">
            <v>0</v>
          </cell>
        </row>
        <row r="115">
          <cell r="A115" t="str">
            <v>H2</v>
          </cell>
          <cell r="B115" t="str">
            <v>Archie Parsons</v>
          </cell>
          <cell r="C115" t="str">
            <v>Coombe Dean</v>
          </cell>
          <cell r="D115" t="str">
            <v>B</v>
          </cell>
          <cell r="H115" t="str">
            <v>ARCHIE PA</v>
          </cell>
          <cell r="I115" t="b">
            <v>0</v>
          </cell>
          <cell r="J115" t="str">
            <v>ARCHIE PARSONS</v>
          </cell>
          <cell r="K115" t="str">
            <v>COOMBE DEAN</v>
          </cell>
          <cell r="L115" t="str">
            <v>B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6.52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53</v>
          </cell>
          <cell r="AB115">
            <v>0</v>
          </cell>
          <cell r="AC115">
            <v>53</v>
          </cell>
          <cell r="AD115">
            <v>0</v>
          </cell>
          <cell r="AE115">
            <v>22</v>
          </cell>
          <cell r="AF115">
            <v>0</v>
          </cell>
          <cell r="AG115">
            <v>53</v>
          </cell>
          <cell r="AH115">
            <v>0</v>
          </cell>
        </row>
        <row r="116">
          <cell r="A116" t="str">
            <v>H3</v>
          </cell>
          <cell r="B116" t="str">
            <v>Rahul Thomas</v>
          </cell>
          <cell r="C116" t="str">
            <v>Coombe Dean</v>
          </cell>
          <cell r="D116" t="str">
            <v>B</v>
          </cell>
          <cell r="H116" t="str">
            <v>RAHUL TH</v>
          </cell>
          <cell r="I116" t="b">
            <v>0</v>
          </cell>
          <cell r="J116" t="str">
            <v>RAHUL THOMAS</v>
          </cell>
          <cell r="K116" t="str">
            <v>COOMBE DEAN</v>
          </cell>
          <cell r="L116" t="str">
            <v>B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1.1499999999999999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40</v>
          </cell>
          <cell r="Z116">
            <v>0</v>
          </cell>
          <cell r="AA116">
            <v>0</v>
          </cell>
          <cell r="AB116">
            <v>0</v>
          </cell>
          <cell r="AC116">
            <v>40</v>
          </cell>
          <cell r="AD116">
            <v>0</v>
          </cell>
          <cell r="AE116">
            <v>33</v>
          </cell>
          <cell r="AF116">
            <v>0</v>
          </cell>
          <cell r="AG116">
            <v>40</v>
          </cell>
          <cell r="AH116">
            <v>0</v>
          </cell>
        </row>
        <row r="117">
          <cell r="A117" t="str">
            <v>H4</v>
          </cell>
          <cell r="B117" t="str">
            <v>Jarvis Dannan</v>
          </cell>
          <cell r="C117" t="str">
            <v>Coombe Dean</v>
          </cell>
          <cell r="D117" t="str">
            <v>B</v>
          </cell>
          <cell r="H117" t="str">
            <v>JARVIS DA</v>
          </cell>
          <cell r="I117" t="b">
            <v>0</v>
          </cell>
          <cell r="J117" t="str">
            <v>JARVIS DANNAN</v>
          </cell>
          <cell r="K117" t="str">
            <v>COOMBE DEAN</v>
          </cell>
          <cell r="L117" t="str">
            <v>B</v>
          </cell>
          <cell r="M117">
            <v>0</v>
          </cell>
          <cell r="N117">
            <v>0</v>
          </cell>
          <cell r="O117">
            <v>33.83</v>
          </cell>
          <cell r="P117">
            <v>0</v>
          </cell>
          <cell r="Q117">
            <v>0</v>
          </cell>
          <cell r="R117">
            <v>2.4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38</v>
          </cell>
          <cell r="X117">
            <v>0</v>
          </cell>
          <cell r="Y117">
            <v>0</v>
          </cell>
          <cell r="Z117">
            <v>22</v>
          </cell>
          <cell r="AA117">
            <v>0</v>
          </cell>
          <cell r="AB117">
            <v>0</v>
          </cell>
          <cell r="AC117">
            <v>60</v>
          </cell>
          <cell r="AD117">
            <v>0</v>
          </cell>
          <cell r="AE117">
            <v>18</v>
          </cell>
          <cell r="AF117">
            <v>0</v>
          </cell>
          <cell r="AG117">
            <v>60</v>
          </cell>
          <cell r="AH117">
            <v>0</v>
          </cell>
        </row>
        <row r="118">
          <cell r="A118" t="str">
            <v>H5</v>
          </cell>
          <cell r="B118" t="str">
            <v>Ashden Pearse-Horswell</v>
          </cell>
          <cell r="C118" t="str">
            <v>Coombe Dean</v>
          </cell>
          <cell r="D118" t="str">
            <v>B</v>
          </cell>
          <cell r="H118" t="str">
            <v>ASHDEN PE</v>
          </cell>
          <cell r="I118" t="b">
            <v>0</v>
          </cell>
          <cell r="J118" t="str">
            <v>ASHDEN PEARSE-HORSWELL</v>
          </cell>
          <cell r="K118" t="str">
            <v>COOMBE DEAN</v>
          </cell>
          <cell r="L118" t="str">
            <v>B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5.6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45</v>
          </cell>
          <cell r="AB118">
            <v>0</v>
          </cell>
          <cell r="AC118">
            <v>45</v>
          </cell>
          <cell r="AD118">
            <v>0</v>
          </cell>
          <cell r="AE118">
            <v>29</v>
          </cell>
          <cell r="AF118">
            <v>0</v>
          </cell>
          <cell r="AG118">
            <v>45</v>
          </cell>
          <cell r="AH118">
            <v>0</v>
          </cell>
        </row>
        <row r="119">
          <cell r="A119" t="str">
            <v>H6</v>
          </cell>
          <cell r="B119" t="str">
            <v>Jack Baker</v>
          </cell>
          <cell r="C119" t="str">
            <v>Coombe Dean</v>
          </cell>
          <cell r="D119" t="str">
            <v>B</v>
          </cell>
          <cell r="H119" t="str">
            <v>JACK BA</v>
          </cell>
          <cell r="I119" t="b">
            <v>0</v>
          </cell>
          <cell r="J119" t="str">
            <v>JACK BAKER</v>
          </cell>
          <cell r="K119" t="str">
            <v>COOMBE DEAN</v>
          </cell>
          <cell r="L119" t="str">
            <v>B</v>
          </cell>
          <cell r="M119">
            <v>0</v>
          </cell>
          <cell r="N119">
            <v>13.83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15.48</v>
          </cell>
          <cell r="U119">
            <v>0</v>
          </cell>
          <cell r="V119">
            <v>62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44</v>
          </cell>
          <cell r="AC119">
            <v>106</v>
          </cell>
          <cell r="AD119">
            <v>0</v>
          </cell>
          <cell r="AE119">
            <v>2</v>
          </cell>
          <cell r="AF119">
            <v>0</v>
          </cell>
          <cell r="AG119">
            <v>106</v>
          </cell>
          <cell r="AH119">
            <v>0</v>
          </cell>
        </row>
        <row r="120">
          <cell r="A120" t="str">
            <v>H7</v>
          </cell>
          <cell r="B120" t="str">
            <v>David Oldfield</v>
          </cell>
          <cell r="C120" t="str">
            <v>Coombe Dean</v>
          </cell>
          <cell r="D120" t="str">
            <v>B</v>
          </cell>
          <cell r="H120" t="str">
            <v>DAVID OL</v>
          </cell>
          <cell r="I120" t="b">
            <v>0</v>
          </cell>
          <cell r="J120" t="str">
            <v>DAVID OLDFIELD</v>
          </cell>
          <cell r="K120" t="str">
            <v>COOMBE DEAN</v>
          </cell>
          <cell r="L120" t="str">
            <v>B</v>
          </cell>
          <cell r="M120">
            <v>0</v>
          </cell>
          <cell r="N120">
            <v>13</v>
          </cell>
          <cell r="O120">
            <v>0</v>
          </cell>
          <cell r="P120">
            <v>0</v>
          </cell>
          <cell r="Q120">
            <v>1.1499999999999999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70</v>
          </cell>
          <cell r="W120">
            <v>0</v>
          </cell>
          <cell r="X120">
            <v>0</v>
          </cell>
          <cell r="Y120">
            <v>40</v>
          </cell>
          <cell r="Z120">
            <v>0</v>
          </cell>
          <cell r="AA120">
            <v>0</v>
          </cell>
          <cell r="AB120">
            <v>0</v>
          </cell>
          <cell r="AC120">
            <v>110</v>
          </cell>
          <cell r="AD120">
            <v>0</v>
          </cell>
          <cell r="AE120">
            <v>1</v>
          </cell>
          <cell r="AF120">
            <v>0</v>
          </cell>
          <cell r="AG120">
            <v>110</v>
          </cell>
          <cell r="AH120">
            <v>0</v>
          </cell>
        </row>
        <row r="121">
          <cell r="A121" t="str">
            <v>H8</v>
          </cell>
          <cell r="B121" t="str">
            <v>Vincent Sodys</v>
          </cell>
          <cell r="C121" t="str">
            <v>Coombe Dean</v>
          </cell>
          <cell r="D121" t="str">
            <v>B</v>
          </cell>
          <cell r="H121" t="str">
            <v>VINCENT SO</v>
          </cell>
          <cell r="I121" t="b">
            <v>0</v>
          </cell>
          <cell r="J121" t="str">
            <v>VINCENT SODYS</v>
          </cell>
          <cell r="K121" t="str">
            <v>COOMBE DEAN</v>
          </cell>
          <cell r="L121" t="str">
            <v>B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3.3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40</v>
          </cell>
          <cell r="AA121">
            <v>0</v>
          </cell>
          <cell r="AB121">
            <v>0</v>
          </cell>
          <cell r="AC121">
            <v>40</v>
          </cell>
          <cell r="AD121">
            <v>0</v>
          </cell>
          <cell r="AE121">
            <v>33</v>
          </cell>
          <cell r="AF121">
            <v>0</v>
          </cell>
          <cell r="AG121">
            <v>40</v>
          </cell>
          <cell r="AH121">
            <v>0</v>
          </cell>
        </row>
        <row r="122">
          <cell r="A122" t="str">
            <v>H9</v>
          </cell>
          <cell r="B122" t="str">
            <v>Roma Skilton- Husbands</v>
          </cell>
          <cell r="C122" t="str">
            <v>Coombe Dean</v>
          </cell>
          <cell r="D122" t="str">
            <v>G</v>
          </cell>
          <cell r="H122" t="str">
            <v>ROMA SK</v>
          </cell>
          <cell r="I122" t="b">
            <v>0</v>
          </cell>
          <cell r="J122" t="str">
            <v>ROMA SKILTON- HUSBANDS</v>
          </cell>
          <cell r="K122" t="str">
            <v>COOMBE DEAN</v>
          </cell>
          <cell r="L122" t="str">
            <v>G</v>
          </cell>
          <cell r="M122">
            <v>0</v>
          </cell>
          <cell r="N122">
            <v>16.100000000000001</v>
          </cell>
          <cell r="O122">
            <v>0</v>
          </cell>
          <cell r="P122">
            <v>0</v>
          </cell>
          <cell r="Q122">
            <v>0</v>
          </cell>
          <cell r="R122">
            <v>2.5</v>
          </cell>
          <cell r="S122">
            <v>0</v>
          </cell>
          <cell r="T122">
            <v>0</v>
          </cell>
          <cell r="U122">
            <v>0</v>
          </cell>
          <cell r="V122">
            <v>39</v>
          </cell>
          <cell r="W122">
            <v>0</v>
          </cell>
          <cell r="X122">
            <v>0</v>
          </cell>
          <cell r="Y122">
            <v>0</v>
          </cell>
          <cell r="Z122">
            <v>24</v>
          </cell>
          <cell r="AA122">
            <v>0</v>
          </cell>
          <cell r="AB122">
            <v>0</v>
          </cell>
          <cell r="AC122">
            <v>0</v>
          </cell>
          <cell r="AD122">
            <v>63</v>
          </cell>
          <cell r="AE122">
            <v>0</v>
          </cell>
          <cell r="AF122">
            <v>13</v>
          </cell>
          <cell r="AG122">
            <v>63</v>
          </cell>
          <cell r="AH122">
            <v>0</v>
          </cell>
        </row>
        <row r="123">
          <cell r="A123" t="str">
            <v>H10</v>
          </cell>
          <cell r="B123" t="str">
            <v>Heidi Baines</v>
          </cell>
          <cell r="C123" t="str">
            <v>Coombe Dean</v>
          </cell>
          <cell r="D123" t="str">
            <v>G</v>
          </cell>
          <cell r="H123" t="str">
            <v>HEIDI BA</v>
          </cell>
          <cell r="I123" t="b">
            <v>0</v>
          </cell>
          <cell r="J123" t="str">
            <v>HEIDI BAINES</v>
          </cell>
          <cell r="K123" t="str">
            <v>COOMBE DEAN</v>
          </cell>
          <cell r="L123" t="str">
            <v>G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12.85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38</v>
          </cell>
          <cell r="AC123">
            <v>0</v>
          </cell>
          <cell r="AD123">
            <v>38</v>
          </cell>
          <cell r="AE123">
            <v>0</v>
          </cell>
          <cell r="AF123">
            <v>28</v>
          </cell>
          <cell r="AG123">
            <v>38</v>
          </cell>
          <cell r="AH123">
            <v>0</v>
          </cell>
        </row>
        <row r="124">
          <cell r="A124" t="str">
            <v>H11</v>
          </cell>
          <cell r="B124" t="str">
            <v>Caitlin Dillons</v>
          </cell>
          <cell r="C124" t="str">
            <v>Coombe Dean</v>
          </cell>
          <cell r="D124" t="str">
            <v>G</v>
          </cell>
          <cell r="H124" t="str">
            <v>CAITLIN DI</v>
          </cell>
          <cell r="I124" t="b">
            <v>0</v>
          </cell>
          <cell r="J124" t="str">
            <v>CAITLIN DILLONS</v>
          </cell>
          <cell r="K124" t="str">
            <v>COOMBE DEAN</v>
          </cell>
          <cell r="L124" t="str">
            <v>G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1.1000000000000001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35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35</v>
          </cell>
          <cell r="AE124">
            <v>0</v>
          </cell>
          <cell r="AF124">
            <v>32</v>
          </cell>
          <cell r="AG124">
            <v>35</v>
          </cell>
          <cell r="AH124">
            <v>0</v>
          </cell>
        </row>
        <row r="125">
          <cell r="A125" t="str">
            <v>H12</v>
          </cell>
          <cell r="B125" t="str">
            <v>Sarafine Cunningham</v>
          </cell>
          <cell r="C125" t="str">
            <v>Coombe Dean</v>
          </cell>
          <cell r="D125" t="str">
            <v>G</v>
          </cell>
          <cell r="H125" t="str">
            <v>SARAFINE CU</v>
          </cell>
          <cell r="I125" t="b">
            <v>0</v>
          </cell>
          <cell r="J125" t="str">
            <v>SARAFINE CUNNINGHAM</v>
          </cell>
          <cell r="K125" t="str">
            <v>COOMBE DEAN</v>
          </cell>
          <cell r="L125" t="str">
            <v>G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1.1499999999999999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40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40</v>
          </cell>
          <cell r="AE125">
            <v>0</v>
          </cell>
          <cell r="AF125">
            <v>25</v>
          </cell>
          <cell r="AG125">
            <v>40</v>
          </cell>
          <cell r="AH125">
            <v>0</v>
          </cell>
        </row>
        <row r="126">
          <cell r="A126" t="str">
            <v>H13</v>
          </cell>
          <cell r="B126" t="str">
            <v>Aimee Newcombe</v>
          </cell>
          <cell r="C126" t="str">
            <v>Coombe Dean</v>
          </cell>
          <cell r="D126" t="str">
            <v>G</v>
          </cell>
          <cell r="H126" t="str">
            <v>AIMEE NE</v>
          </cell>
          <cell r="I126" t="b">
            <v>0</v>
          </cell>
          <cell r="J126" t="str">
            <v>AIMEE NEWCOMBE</v>
          </cell>
          <cell r="K126" t="str">
            <v>COOMBE DEAN</v>
          </cell>
          <cell r="L126" t="str">
            <v>G</v>
          </cell>
          <cell r="M126">
            <v>0</v>
          </cell>
          <cell r="N126">
            <v>19.46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5.0199999999999996</v>
          </cell>
          <cell r="T126">
            <v>0</v>
          </cell>
          <cell r="U126">
            <v>0</v>
          </cell>
          <cell r="V126">
            <v>10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41</v>
          </cell>
          <cell r="AB126">
            <v>0</v>
          </cell>
          <cell r="AC126">
            <v>0</v>
          </cell>
          <cell r="AD126">
            <v>51</v>
          </cell>
          <cell r="AE126">
            <v>0</v>
          </cell>
          <cell r="AF126">
            <v>17</v>
          </cell>
          <cell r="AG126">
            <v>51</v>
          </cell>
          <cell r="AH126">
            <v>0</v>
          </cell>
        </row>
        <row r="127">
          <cell r="A127" t="str">
            <v>H14</v>
          </cell>
          <cell r="B127" t="str">
            <v>Isabel Jenkins</v>
          </cell>
          <cell r="C127" t="str">
            <v>Coombe Dean</v>
          </cell>
          <cell r="D127" t="str">
            <v>G</v>
          </cell>
          <cell r="H127" t="str">
            <v>ISABEL JE</v>
          </cell>
          <cell r="I127" t="b">
            <v>0</v>
          </cell>
          <cell r="J127" t="str">
            <v>ISABEL JENKINS</v>
          </cell>
          <cell r="K127" t="str">
            <v>COOMBE DEAN</v>
          </cell>
          <cell r="L127" t="str">
            <v>G</v>
          </cell>
          <cell r="M127">
            <v>0</v>
          </cell>
          <cell r="N127">
            <v>0</v>
          </cell>
          <cell r="O127">
            <v>40.78</v>
          </cell>
          <cell r="P127">
            <v>0</v>
          </cell>
          <cell r="Q127">
            <v>0</v>
          </cell>
          <cell r="R127">
            <v>0</v>
          </cell>
          <cell r="S127">
            <v>5.22</v>
          </cell>
          <cell r="T127">
            <v>0</v>
          </cell>
          <cell r="U127">
            <v>0</v>
          </cell>
          <cell r="V127">
            <v>0</v>
          </cell>
          <cell r="W127">
            <v>10</v>
          </cell>
          <cell r="X127">
            <v>0</v>
          </cell>
          <cell r="Y127">
            <v>0</v>
          </cell>
          <cell r="Z127">
            <v>0</v>
          </cell>
          <cell r="AA127">
            <v>42</v>
          </cell>
          <cell r="AB127">
            <v>0</v>
          </cell>
          <cell r="AC127">
            <v>0</v>
          </cell>
          <cell r="AD127">
            <v>52</v>
          </cell>
          <cell r="AE127">
            <v>0</v>
          </cell>
          <cell r="AF127">
            <v>16</v>
          </cell>
          <cell r="AG127">
            <v>52</v>
          </cell>
          <cell r="AH127">
            <v>0</v>
          </cell>
        </row>
        <row r="128">
          <cell r="A128" t="str">
            <v>H15</v>
          </cell>
          <cell r="B128" t="str">
            <v xml:space="preserve">Taylor Murphy  </v>
          </cell>
          <cell r="C128" t="str">
            <v>Coombe Dean</v>
          </cell>
          <cell r="D128" t="str">
            <v>G</v>
          </cell>
          <cell r="H128" t="str">
            <v>TAYLOR MU</v>
          </cell>
          <cell r="I128" t="b">
            <v>0</v>
          </cell>
          <cell r="J128" t="str">
            <v xml:space="preserve">TAYLOR MURPHY  </v>
          </cell>
          <cell r="K128" t="str">
            <v>COOMBE DEAN</v>
          </cell>
          <cell r="L128" t="str">
            <v>G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9.7899999999999991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31</v>
          </cell>
          <cell r="AC128">
            <v>0</v>
          </cell>
          <cell r="AD128">
            <v>31</v>
          </cell>
          <cell r="AE128">
            <v>0</v>
          </cell>
          <cell r="AF128">
            <v>34</v>
          </cell>
          <cell r="AG128">
            <v>31</v>
          </cell>
          <cell r="AH128">
            <v>0</v>
          </cell>
        </row>
        <row r="129">
          <cell r="A129" t="str">
            <v>H16</v>
          </cell>
          <cell r="B129" t="str">
            <v>Amber Barbier</v>
          </cell>
          <cell r="C129" t="str">
            <v>Coombe Dean</v>
          </cell>
          <cell r="D129" t="str">
            <v>G</v>
          </cell>
          <cell r="H129" t="str">
            <v>AMBER BA</v>
          </cell>
          <cell r="I129" t="b">
            <v>0</v>
          </cell>
          <cell r="J129" t="str">
            <v>AMBER BARBIER</v>
          </cell>
          <cell r="K129" t="str">
            <v>COOMBE DEAN</v>
          </cell>
          <cell r="L129" t="str">
            <v>G</v>
          </cell>
          <cell r="M129">
            <v>0</v>
          </cell>
          <cell r="N129">
            <v>0</v>
          </cell>
          <cell r="O129">
            <v>39.74</v>
          </cell>
          <cell r="P129">
            <v>0</v>
          </cell>
          <cell r="Q129">
            <v>0</v>
          </cell>
          <cell r="R129">
            <v>2.6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10</v>
          </cell>
          <cell r="X129">
            <v>0</v>
          </cell>
          <cell r="Y129">
            <v>0</v>
          </cell>
          <cell r="Z129">
            <v>26</v>
          </cell>
          <cell r="AA129">
            <v>0</v>
          </cell>
          <cell r="AB129">
            <v>0</v>
          </cell>
          <cell r="AC129">
            <v>0</v>
          </cell>
          <cell r="AD129">
            <v>36</v>
          </cell>
          <cell r="AE129">
            <v>0</v>
          </cell>
          <cell r="AF129">
            <v>30</v>
          </cell>
          <cell r="AG129">
            <v>36</v>
          </cell>
          <cell r="AH129">
            <v>0</v>
          </cell>
        </row>
        <row r="130">
          <cell r="H130" t="str">
            <v/>
          </cell>
          <cell r="I130" t="b">
            <v>0</v>
          </cell>
          <cell r="J130" t="str">
            <v/>
          </cell>
          <cell r="K130" t="str">
            <v/>
          </cell>
          <cell r="L130" t="str">
            <v/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</row>
        <row r="131">
          <cell r="H131" t="str">
            <v/>
          </cell>
          <cell r="I131" t="b">
            <v>0</v>
          </cell>
          <cell r="J131" t="str">
            <v/>
          </cell>
          <cell r="K131" t="str">
            <v/>
          </cell>
          <cell r="L131" t="str">
            <v/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</row>
        <row r="132">
          <cell r="H132" t="str">
            <v/>
          </cell>
          <cell r="I132" t="b">
            <v>0</v>
          </cell>
          <cell r="J132" t="str">
            <v/>
          </cell>
          <cell r="K132" t="str">
            <v/>
          </cell>
          <cell r="L132" t="str">
            <v/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</row>
        <row r="133">
          <cell r="H133" t="str">
            <v/>
          </cell>
          <cell r="I133" t="b">
            <v>0</v>
          </cell>
          <cell r="J133" t="str">
            <v/>
          </cell>
          <cell r="K133" t="str">
            <v/>
          </cell>
          <cell r="L133" t="str">
            <v/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</row>
        <row r="134">
          <cell r="H134" t="str">
            <v/>
          </cell>
          <cell r="I134" t="b">
            <v>0</v>
          </cell>
          <cell r="J134" t="str">
            <v/>
          </cell>
          <cell r="K134" t="str">
            <v/>
          </cell>
          <cell r="L134" t="str">
            <v/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</row>
        <row r="135">
          <cell r="H135" t="str">
            <v/>
          </cell>
          <cell r="I135" t="b">
            <v>0</v>
          </cell>
          <cell r="J135" t="str">
            <v/>
          </cell>
          <cell r="K135" t="str">
            <v/>
          </cell>
          <cell r="L135" t="str">
            <v/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</row>
        <row r="136">
          <cell r="H136" t="str">
            <v/>
          </cell>
          <cell r="I136" t="b">
            <v>0</v>
          </cell>
          <cell r="J136" t="str">
            <v/>
          </cell>
          <cell r="K136" t="str">
            <v/>
          </cell>
          <cell r="L136" t="str">
            <v/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</row>
        <row r="137">
          <cell r="H137" t="str">
            <v/>
          </cell>
          <cell r="I137" t="b">
            <v>0</v>
          </cell>
          <cell r="J137" t="str">
            <v/>
          </cell>
          <cell r="K137" t="str">
            <v/>
          </cell>
          <cell r="L137" t="str">
            <v/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</row>
        <row r="138">
          <cell r="H138" t="str">
            <v/>
          </cell>
          <cell r="I138" t="b">
            <v>0</v>
          </cell>
          <cell r="J138" t="str">
            <v/>
          </cell>
          <cell r="K138" t="str">
            <v/>
          </cell>
          <cell r="L138" t="str">
            <v/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</row>
        <row r="139">
          <cell r="H139" t="str">
            <v/>
          </cell>
          <cell r="I139" t="b">
            <v>0</v>
          </cell>
          <cell r="J139" t="str">
            <v/>
          </cell>
          <cell r="K139" t="str">
            <v/>
          </cell>
          <cell r="L139" t="str">
            <v/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</row>
        <row r="140">
          <cell r="H140" t="str">
            <v/>
          </cell>
          <cell r="I140" t="b">
            <v>0</v>
          </cell>
          <cell r="J140" t="str">
            <v/>
          </cell>
          <cell r="K140" t="str">
            <v/>
          </cell>
          <cell r="L140" t="str">
            <v/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</row>
        <row r="141">
          <cell r="H141" t="str">
            <v/>
          </cell>
          <cell r="I141" t="b">
            <v>0</v>
          </cell>
          <cell r="J141" t="str">
            <v/>
          </cell>
          <cell r="K141" t="str">
            <v/>
          </cell>
          <cell r="L141" t="str">
            <v/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</row>
        <row r="142">
          <cell r="H142" t="str">
            <v/>
          </cell>
          <cell r="I142" t="b">
            <v>0</v>
          </cell>
          <cell r="J142" t="str">
            <v/>
          </cell>
          <cell r="K142" t="str">
            <v/>
          </cell>
          <cell r="L142" t="str">
            <v/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</row>
        <row r="143">
          <cell r="H143" t="str">
            <v/>
          </cell>
          <cell r="I143" t="b">
            <v>0</v>
          </cell>
          <cell r="J143" t="str">
            <v/>
          </cell>
          <cell r="K143" t="str">
            <v/>
          </cell>
          <cell r="L143" t="str">
            <v/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</row>
        <row r="144">
          <cell r="H144" t="str">
            <v/>
          </cell>
          <cell r="I144" t="b">
            <v>0</v>
          </cell>
          <cell r="J144" t="str">
            <v/>
          </cell>
          <cell r="K144" t="str">
            <v/>
          </cell>
          <cell r="L144" t="str">
            <v/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</row>
        <row r="145">
          <cell r="H145" t="str">
            <v/>
          </cell>
          <cell r="I145" t="b">
            <v>0</v>
          </cell>
          <cell r="J145" t="str">
            <v/>
          </cell>
          <cell r="K145" t="str">
            <v/>
          </cell>
          <cell r="L145" t="str">
            <v/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</row>
        <row r="146">
          <cell r="H146" t="str">
            <v/>
          </cell>
          <cell r="I146" t="b">
            <v>0</v>
          </cell>
          <cell r="J146" t="str">
            <v/>
          </cell>
          <cell r="K146" t="str">
            <v/>
          </cell>
          <cell r="L146" t="str">
            <v/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</row>
        <row r="147">
          <cell r="H147" t="str">
            <v/>
          </cell>
          <cell r="I147" t="b">
            <v>0</v>
          </cell>
          <cell r="J147" t="str">
            <v/>
          </cell>
          <cell r="K147" t="str">
            <v/>
          </cell>
          <cell r="L147" t="str">
            <v/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</row>
        <row r="148">
          <cell r="H148" t="str">
            <v/>
          </cell>
          <cell r="I148" t="b">
            <v>0</v>
          </cell>
          <cell r="J148" t="str">
            <v/>
          </cell>
          <cell r="K148" t="str">
            <v/>
          </cell>
          <cell r="L148" t="str">
            <v/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</row>
        <row r="149">
          <cell r="H149" t="str">
            <v/>
          </cell>
          <cell r="I149" t="b">
            <v>0</v>
          </cell>
          <cell r="J149" t="str">
            <v/>
          </cell>
          <cell r="K149" t="str">
            <v/>
          </cell>
          <cell r="L149" t="str">
            <v/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</row>
        <row r="150">
          <cell r="H150" t="str">
            <v/>
          </cell>
          <cell r="I150" t="b">
            <v>0</v>
          </cell>
          <cell r="J150" t="str">
            <v/>
          </cell>
          <cell r="K150" t="str">
            <v/>
          </cell>
          <cell r="L150" t="str">
            <v/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</row>
        <row r="151">
          <cell r="H151" t="str">
            <v/>
          </cell>
          <cell r="I151" t="b">
            <v>0</v>
          </cell>
          <cell r="J151" t="str">
            <v/>
          </cell>
          <cell r="K151" t="str">
            <v/>
          </cell>
          <cell r="L151" t="str">
            <v/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</row>
        <row r="152">
          <cell r="H152" t="str">
            <v/>
          </cell>
          <cell r="I152" t="b">
            <v>0</v>
          </cell>
          <cell r="J152" t="str">
            <v/>
          </cell>
          <cell r="K152" t="str">
            <v/>
          </cell>
          <cell r="L152" t="str">
            <v/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</row>
        <row r="153">
          <cell r="H153" t="str">
            <v/>
          </cell>
          <cell r="I153" t="b">
            <v>0</v>
          </cell>
          <cell r="J153" t="str">
            <v/>
          </cell>
          <cell r="K153" t="str">
            <v/>
          </cell>
          <cell r="L153" t="str">
            <v/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</row>
        <row r="154">
          <cell r="H154" t="str">
            <v/>
          </cell>
          <cell r="I154" t="b">
            <v>0</v>
          </cell>
          <cell r="J154" t="str">
            <v/>
          </cell>
          <cell r="K154" t="str">
            <v/>
          </cell>
          <cell r="L154" t="str">
            <v/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</row>
        <row r="155">
          <cell r="H155" t="str">
            <v/>
          </cell>
          <cell r="I155" t="b">
            <v>0</v>
          </cell>
          <cell r="J155" t="str">
            <v/>
          </cell>
          <cell r="K155" t="str">
            <v/>
          </cell>
          <cell r="L155" t="str">
            <v/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</row>
        <row r="156">
          <cell r="H156" t="str">
            <v/>
          </cell>
          <cell r="I156" t="b">
            <v>0</v>
          </cell>
          <cell r="J156" t="str">
            <v/>
          </cell>
          <cell r="K156" t="str">
            <v/>
          </cell>
          <cell r="L156" t="str">
            <v/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</row>
        <row r="157">
          <cell r="H157" t="str">
            <v/>
          </cell>
          <cell r="I157" t="b">
            <v>0</v>
          </cell>
          <cell r="J157" t="str">
            <v/>
          </cell>
          <cell r="K157" t="str">
            <v/>
          </cell>
          <cell r="L157" t="str">
            <v/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</row>
        <row r="158">
          <cell r="H158" t="str">
            <v/>
          </cell>
          <cell r="I158" t="b">
            <v>0</v>
          </cell>
          <cell r="J158" t="str">
            <v/>
          </cell>
          <cell r="K158" t="str">
            <v/>
          </cell>
          <cell r="L158" t="str">
            <v/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</row>
        <row r="159">
          <cell r="H159" t="str">
            <v/>
          </cell>
          <cell r="I159" t="b">
            <v>0</v>
          </cell>
          <cell r="J159" t="str">
            <v/>
          </cell>
          <cell r="K159" t="str">
            <v/>
          </cell>
          <cell r="L159" t="str">
            <v/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</row>
        <row r="160">
          <cell r="H160" t="str">
            <v/>
          </cell>
          <cell r="I160" t="b">
            <v>0</v>
          </cell>
          <cell r="J160" t="str">
            <v/>
          </cell>
          <cell r="K160" t="str">
            <v/>
          </cell>
          <cell r="L160" t="str">
            <v/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</row>
        <row r="161">
          <cell r="H161" t="str">
            <v/>
          </cell>
          <cell r="I161" t="b">
            <v>0</v>
          </cell>
          <cell r="J161" t="str">
            <v/>
          </cell>
          <cell r="K161" t="str">
            <v/>
          </cell>
          <cell r="L161" t="str">
            <v/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</row>
        <row r="162">
          <cell r="H162" t="str">
            <v/>
          </cell>
          <cell r="I162" t="b">
            <v>0</v>
          </cell>
          <cell r="J162" t="str">
            <v/>
          </cell>
          <cell r="K162" t="str">
            <v/>
          </cell>
          <cell r="L162" t="str">
            <v/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</row>
        <row r="163">
          <cell r="H163" t="str">
            <v/>
          </cell>
          <cell r="I163" t="b">
            <v>0</v>
          </cell>
          <cell r="J163" t="str">
            <v/>
          </cell>
          <cell r="K163" t="str">
            <v/>
          </cell>
          <cell r="L163" t="str">
            <v/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</row>
        <row r="164">
          <cell r="H164" t="str">
            <v/>
          </cell>
          <cell r="I164" t="b">
            <v>0</v>
          </cell>
          <cell r="J164" t="str">
            <v/>
          </cell>
          <cell r="K164" t="str">
            <v/>
          </cell>
          <cell r="L164" t="str">
            <v/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</row>
        <row r="165">
          <cell r="H165" t="str">
            <v/>
          </cell>
          <cell r="I165" t="b">
            <v>0</v>
          </cell>
          <cell r="J165" t="str">
            <v/>
          </cell>
          <cell r="K165" t="str">
            <v/>
          </cell>
          <cell r="L165" t="str">
            <v/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</row>
        <row r="166">
          <cell r="H166" t="str">
            <v/>
          </cell>
          <cell r="I166" t="b">
            <v>0</v>
          </cell>
          <cell r="J166" t="str">
            <v/>
          </cell>
          <cell r="K166" t="str">
            <v/>
          </cell>
          <cell r="L166" t="str">
            <v/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</row>
        <row r="167">
          <cell r="H167" t="str">
            <v/>
          </cell>
          <cell r="I167" t="b">
            <v>0</v>
          </cell>
          <cell r="J167" t="str">
            <v/>
          </cell>
          <cell r="K167" t="str">
            <v/>
          </cell>
          <cell r="L167" t="str">
            <v/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</row>
        <row r="168">
          <cell r="H168" t="str">
            <v/>
          </cell>
          <cell r="I168" t="b">
            <v>0</v>
          </cell>
          <cell r="J168" t="str">
            <v/>
          </cell>
          <cell r="K168" t="str">
            <v/>
          </cell>
          <cell r="L168" t="str">
            <v/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</row>
        <row r="169">
          <cell r="H169" t="str">
            <v/>
          </cell>
          <cell r="I169" t="b">
            <v>0</v>
          </cell>
          <cell r="J169" t="str">
            <v/>
          </cell>
          <cell r="K169" t="str">
            <v/>
          </cell>
          <cell r="L169" t="str">
            <v/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</row>
        <row r="170">
          <cell r="H170" t="str">
            <v/>
          </cell>
          <cell r="I170" t="b">
            <v>0</v>
          </cell>
          <cell r="J170" t="str">
            <v/>
          </cell>
          <cell r="K170" t="str">
            <v/>
          </cell>
          <cell r="L170" t="str">
            <v/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</row>
        <row r="171">
          <cell r="H171" t="str">
            <v/>
          </cell>
          <cell r="I171" t="b">
            <v>0</v>
          </cell>
          <cell r="J171" t="str">
            <v/>
          </cell>
          <cell r="K171" t="str">
            <v/>
          </cell>
          <cell r="L171" t="str">
            <v/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</row>
        <row r="172">
          <cell r="H172" t="str">
            <v/>
          </cell>
          <cell r="I172" t="b">
            <v>0</v>
          </cell>
          <cell r="J172" t="str">
            <v/>
          </cell>
          <cell r="K172" t="str">
            <v/>
          </cell>
          <cell r="L172" t="str">
            <v/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</row>
        <row r="173">
          <cell r="H173" t="str">
            <v/>
          </cell>
          <cell r="I173" t="b">
            <v>0</v>
          </cell>
          <cell r="J173" t="str">
            <v/>
          </cell>
          <cell r="K173" t="str">
            <v/>
          </cell>
          <cell r="L173" t="str">
            <v/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</row>
        <row r="174">
          <cell r="H174" t="str">
            <v/>
          </cell>
          <cell r="I174" t="b">
            <v>0</v>
          </cell>
          <cell r="J174" t="str">
            <v/>
          </cell>
          <cell r="K174" t="str">
            <v/>
          </cell>
          <cell r="L174" t="str">
            <v/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</row>
        <row r="175">
          <cell r="H175" t="str">
            <v/>
          </cell>
          <cell r="I175" t="b">
            <v>0</v>
          </cell>
          <cell r="J175" t="str">
            <v/>
          </cell>
          <cell r="K175" t="str">
            <v/>
          </cell>
          <cell r="L175" t="str">
            <v/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</row>
        <row r="176">
          <cell r="H176" t="str">
            <v/>
          </cell>
          <cell r="I176" t="b">
            <v>0</v>
          </cell>
          <cell r="J176" t="str">
            <v/>
          </cell>
          <cell r="K176" t="str">
            <v/>
          </cell>
          <cell r="L176" t="str">
            <v/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</row>
        <row r="177">
          <cell r="H177" t="str">
            <v/>
          </cell>
          <cell r="I177" t="b">
            <v>0</v>
          </cell>
          <cell r="J177" t="str">
            <v/>
          </cell>
          <cell r="K177" t="str">
            <v/>
          </cell>
          <cell r="L177" t="str">
            <v/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</row>
        <row r="178">
          <cell r="H178" t="str">
            <v/>
          </cell>
          <cell r="I178" t="b">
            <v>0</v>
          </cell>
          <cell r="J178" t="str">
            <v/>
          </cell>
          <cell r="K178" t="str">
            <v/>
          </cell>
          <cell r="L178" t="str">
            <v/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</row>
        <row r="179">
          <cell r="H179" t="str">
            <v/>
          </cell>
          <cell r="I179" t="b">
            <v>0</v>
          </cell>
          <cell r="J179" t="str">
            <v/>
          </cell>
          <cell r="K179" t="str">
            <v/>
          </cell>
          <cell r="L179" t="str">
            <v/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</row>
        <row r="180">
          <cell r="H180" t="str">
            <v/>
          </cell>
          <cell r="I180" t="b">
            <v>0</v>
          </cell>
          <cell r="J180" t="str">
            <v/>
          </cell>
          <cell r="K180" t="str">
            <v/>
          </cell>
          <cell r="L180" t="str">
            <v/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</row>
        <row r="181">
          <cell r="H181" t="str">
            <v/>
          </cell>
          <cell r="I181" t="b">
            <v>0</v>
          </cell>
          <cell r="J181" t="str">
            <v/>
          </cell>
          <cell r="K181" t="str">
            <v/>
          </cell>
          <cell r="L181" t="str">
            <v/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</row>
        <row r="182">
          <cell r="H182" t="str">
            <v/>
          </cell>
          <cell r="I182" t="b">
            <v>0</v>
          </cell>
          <cell r="J182" t="str">
            <v/>
          </cell>
          <cell r="K182" t="str">
            <v/>
          </cell>
          <cell r="L182" t="str">
            <v/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</row>
        <row r="183">
          <cell r="H183" t="str">
            <v/>
          </cell>
          <cell r="I183" t="b">
            <v>0</v>
          </cell>
          <cell r="J183" t="str">
            <v/>
          </cell>
          <cell r="K183" t="str">
            <v/>
          </cell>
          <cell r="L183" t="str">
            <v/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</row>
        <row r="184">
          <cell r="H184" t="str">
            <v/>
          </cell>
          <cell r="I184" t="b">
            <v>0</v>
          </cell>
          <cell r="J184" t="str">
            <v/>
          </cell>
          <cell r="K184" t="str">
            <v/>
          </cell>
          <cell r="L184" t="str">
            <v/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</row>
        <row r="185">
          <cell r="H185" t="str">
            <v/>
          </cell>
          <cell r="I185" t="b">
            <v>0</v>
          </cell>
          <cell r="J185" t="str">
            <v/>
          </cell>
          <cell r="K185" t="str">
            <v/>
          </cell>
          <cell r="L185" t="str">
            <v/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</row>
        <row r="186">
          <cell r="H186" t="str">
            <v/>
          </cell>
          <cell r="I186" t="b">
            <v>0</v>
          </cell>
          <cell r="J186" t="str">
            <v/>
          </cell>
          <cell r="K186" t="str">
            <v/>
          </cell>
          <cell r="L186" t="str">
            <v/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</row>
        <row r="187">
          <cell r="H187" t="str">
            <v/>
          </cell>
          <cell r="I187" t="b">
            <v>0</v>
          </cell>
          <cell r="J187" t="str">
            <v/>
          </cell>
          <cell r="K187" t="str">
            <v/>
          </cell>
          <cell r="L187" t="str">
            <v/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</row>
        <row r="188">
          <cell r="H188" t="str">
            <v/>
          </cell>
          <cell r="I188" t="b">
            <v>0</v>
          </cell>
          <cell r="J188" t="str">
            <v/>
          </cell>
          <cell r="K188" t="str">
            <v/>
          </cell>
          <cell r="L188" t="str">
            <v/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</row>
        <row r="189">
          <cell r="H189" t="str">
            <v/>
          </cell>
          <cell r="I189" t="b">
            <v>0</v>
          </cell>
          <cell r="J189" t="str">
            <v/>
          </cell>
          <cell r="K189" t="str">
            <v/>
          </cell>
          <cell r="L189" t="str">
            <v/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</row>
        <row r="190">
          <cell r="H190" t="str">
            <v/>
          </cell>
          <cell r="I190" t="b">
            <v>0</v>
          </cell>
          <cell r="J190" t="str">
            <v/>
          </cell>
          <cell r="K190" t="str">
            <v/>
          </cell>
          <cell r="L190" t="str">
            <v/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</row>
        <row r="191">
          <cell r="H191" t="str">
            <v/>
          </cell>
          <cell r="I191" t="b">
            <v>0</v>
          </cell>
          <cell r="J191" t="str">
            <v/>
          </cell>
          <cell r="K191" t="str">
            <v/>
          </cell>
          <cell r="L191" t="str">
            <v/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</row>
        <row r="192">
          <cell r="H192" t="str">
            <v/>
          </cell>
          <cell r="I192" t="b">
            <v>0</v>
          </cell>
          <cell r="J192" t="str">
            <v/>
          </cell>
          <cell r="K192" t="str">
            <v/>
          </cell>
          <cell r="L192" t="str">
            <v/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</row>
        <row r="193">
          <cell r="H193" t="str">
            <v/>
          </cell>
          <cell r="I193" t="b">
            <v>0</v>
          </cell>
          <cell r="J193" t="str">
            <v/>
          </cell>
          <cell r="K193" t="str">
            <v/>
          </cell>
          <cell r="L193" t="str">
            <v/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</row>
        <row r="194">
          <cell r="H194" t="str">
            <v/>
          </cell>
          <cell r="I194" t="b">
            <v>0</v>
          </cell>
          <cell r="J194" t="str">
            <v/>
          </cell>
          <cell r="K194" t="str">
            <v/>
          </cell>
          <cell r="L194" t="str">
            <v/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</row>
        <row r="195">
          <cell r="H195" t="str">
            <v/>
          </cell>
          <cell r="I195" t="b">
            <v>0</v>
          </cell>
          <cell r="J195" t="str">
            <v/>
          </cell>
          <cell r="K195" t="str">
            <v/>
          </cell>
          <cell r="L195" t="str">
            <v/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</row>
        <row r="196">
          <cell r="H196" t="str">
            <v/>
          </cell>
          <cell r="I196" t="b">
            <v>0</v>
          </cell>
          <cell r="J196" t="str">
            <v/>
          </cell>
          <cell r="K196" t="str">
            <v/>
          </cell>
          <cell r="L196" t="str">
            <v/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</row>
        <row r="197">
          <cell r="H197" t="str">
            <v/>
          </cell>
          <cell r="I197" t="b">
            <v>0</v>
          </cell>
          <cell r="J197" t="str">
            <v/>
          </cell>
          <cell r="K197" t="str">
            <v/>
          </cell>
          <cell r="L197" t="str">
            <v/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</row>
        <row r="198">
          <cell r="H198" t="str">
            <v/>
          </cell>
          <cell r="I198" t="b">
            <v>0</v>
          </cell>
          <cell r="J198" t="str">
            <v/>
          </cell>
          <cell r="K198" t="str">
            <v/>
          </cell>
          <cell r="L198" t="str">
            <v/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</row>
        <row r="199">
          <cell r="H199" t="str">
            <v/>
          </cell>
          <cell r="I199" t="b">
            <v>0</v>
          </cell>
          <cell r="J199" t="str">
            <v/>
          </cell>
          <cell r="K199" t="str">
            <v/>
          </cell>
          <cell r="L199" t="str">
            <v/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</row>
        <row r="200">
          <cell r="H200" t="str">
            <v/>
          </cell>
          <cell r="I200" t="b">
            <v>0</v>
          </cell>
          <cell r="J200" t="str">
            <v/>
          </cell>
          <cell r="K200" t="str">
            <v/>
          </cell>
          <cell r="L200" t="str">
            <v/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</row>
        <row r="201">
          <cell r="H201" t="str">
            <v/>
          </cell>
          <cell r="I201" t="b">
            <v>0</v>
          </cell>
          <cell r="J201" t="str">
            <v/>
          </cell>
          <cell r="K201" t="str">
            <v/>
          </cell>
          <cell r="L201" t="str">
            <v/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</row>
        <row r="202">
          <cell r="H202" t="str">
            <v/>
          </cell>
          <cell r="I202" t="b">
            <v>0</v>
          </cell>
          <cell r="J202" t="str">
            <v/>
          </cell>
          <cell r="K202" t="str">
            <v/>
          </cell>
          <cell r="L202" t="str">
            <v/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</row>
        <row r="203">
          <cell r="H203" t="str">
            <v/>
          </cell>
          <cell r="I203" t="b">
            <v>0</v>
          </cell>
          <cell r="J203" t="str">
            <v/>
          </cell>
          <cell r="K203" t="str">
            <v/>
          </cell>
          <cell r="L203" t="str">
            <v/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</row>
        <row r="204">
          <cell r="H204" t="str">
            <v/>
          </cell>
          <cell r="I204" t="b">
            <v>0</v>
          </cell>
          <cell r="J204" t="str">
            <v/>
          </cell>
          <cell r="K204" t="str">
            <v/>
          </cell>
          <cell r="L204" t="str">
            <v/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</row>
        <row r="205">
          <cell r="H205" t="str">
            <v/>
          </cell>
          <cell r="I205" t="b">
            <v>0</v>
          </cell>
          <cell r="J205" t="str">
            <v/>
          </cell>
          <cell r="K205" t="str">
            <v/>
          </cell>
          <cell r="L205" t="str">
            <v/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</row>
        <row r="206">
          <cell r="H206" t="str">
            <v/>
          </cell>
          <cell r="I206" t="b">
            <v>0</v>
          </cell>
          <cell r="J206" t="str">
            <v/>
          </cell>
          <cell r="K206" t="str">
            <v/>
          </cell>
          <cell r="L206" t="str">
            <v/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</row>
        <row r="207">
          <cell r="H207" t="str">
            <v/>
          </cell>
          <cell r="I207" t="b">
            <v>0</v>
          </cell>
          <cell r="J207" t="str">
            <v/>
          </cell>
          <cell r="K207" t="str">
            <v/>
          </cell>
          <cell r="L207" t="str">
            <v/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</row>
        <row r="208">
          <cell r="H208" t="str">
            <v/>
          </cell>
          <cell r="I208" t="b">
            <v>0</v>
          </cell>
          <cell r="J208" t="str">
            <v/>
          </cell>
          <cell r="K208" t="str">
            <v/>
          </cell>
          <cell r="L208" t="str">
            <v/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</row>
        <row r="209">
          <cell r="H209" t="str">
            <v/>
          </cell>
          <cell r="I209" t="b">
            <v>0</v>
          </cell>
          <cell r="J209" t="str">
            <v/>
          </cell>
          <cell r="K209" t="str">
            <v/>
          </cell>
          <cell r="L209" t="str">
            <v/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</row>
        <row r="210">
          <cell r="H210" t="str">
            <v/>
          </cell>
          <cell r="I210" t="b">
            <v>0</v>
          </cell>
          <cell r="J210" t="str">
            <v/>
          </cell>
          <cell r="K210" t="str">
            <v/>
          </cell>
          <cell r="L210" t="str">
            <v/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</row>
        <row r="211">
          <cell r="H211" t="str">
            <v/>
          </cell>
          <cell r="I211" t="b">
            <v>0</v>
          </cell>
          <cell r="J211" t="str">
            <v/>
          </cell>
          <cell r="K211" t="str">
            <v/>
          </cell>
          <cell r="L211" t="str">
            <v/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</row>
        <row r="212">
          <cell r="H212" t="str">
            <v/>
          </cell>
          <cell r="I212" t="b">
            <v>0</v>
          </cell>
          <cell r="J212" t="str">
            <v/>
          </cell>
          <cell r="K212" t="str">
            <v/>
          </cell>
          <cell r="L212" t="str">
            <v/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</row>
        <row r="213">
          <cell r="H213" t="str">
            <v/>
          </cell>
          <cell r="I213" t="b">
            <v>0</v>
          </cell>
          <cell r="J213" t="str">
            <v/>
          </cell>
          <cell r="K213" t="str">
            <v/>
          </cell>
          <cell r="L213" t="str">
            <v/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</row>
        <row r="214">
          <cell r="H214" t="str">
            <v/>
          </cell>
          <cell r="I214" t="b">
            <v>0</v>
          </cell>
          <cell r="J214" t="str">
            <v/>
          </cell>
          <cell r="K214" t="str">
            <v/>
          </cell>
          <cell r="L214" t="str">
            <v/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</row>
        <row r="215">
          <cell r="H215" t="str">
            <v/>
          </cell>
          <cell r="I215" t="b">
            <v>0</v>
          </cell>
          <cell r="J215" t="str">
            <v/>
          </cell>
          <cell r="K215" t="str">
            <v/>
          </cell>
          <cell r="L215" t="str">
            <v/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</row>
        <row r="216">
          <cell r="H216" t="str">
            <v/>
          </cell>
          <cell r="I216" t="b">
            <v>0</v>
          </cell>
          <cell r="J216" t="str">
            <v/>
          </cell>
          <cell r="K216" t="str">
            <v/>
          </cell>
          <cell r="L216" t="str">
            <v/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</row>
        <row r="217">
          <cell r="H217" t="str">
            <v/>
          </cell>
          <cell r="I217" t="b">
            <v>0</v>
          </cell>
          <cell r="J217" t="str">
            <v/>
          </cell>
          <cell r="K217" t="str">
            <v/>
          </cell>
          <cell r="L217" t="str">
            <v/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</row>
        <row r="218">
          <cell r="H218" t="str">
            <v/>
          </cell>
          <cell r="I218" t="b">
            <v>0</v>
          </cell>
          <cell r="J218" t="str">
            <v/>
          </cell>
          <cell r="K218" t="str">
            <v/>
          </cell>
          <cell r="L218" t="str">
            <v/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</row>
        <row r="219">
          <cell r="H219" t="str">
            <v/>
          </cell>
          <cell r="I219" t="b">
            <v>0</v>
          </cell>
          <cell r="J219" t="str">
            <v/>
          </cell>
          <cell r="K219" t="str">
            <v/>
          </cell>
          <cell r="L219" t="str">
            <v/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</row>
        <row r="220">
          <cell r="H220" t="str">
            <v/>
          </cell>
          <cell r="I220" t="b">
            <v>0</v>
          </cell>
          <cell r="J220" t="str">
            <v/>
          </cell>
          <cell r="K220" t="str">
            <v/>
          </cell>
          <cell r="L220" t="str">
            <v/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</row>
        <row r="221">
          <cell r="H221" t="str">
            <v/>
          </cell>
          <cell r="I221" t="b">
            <v>0</v>
          </cell>
          <cell r="J221" t="str">
            <v/>
          </cell>
          <cell r="K221" t="str">
            <v/>
          </cell>
          <cell r="L221" t="str">
            <v/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</row>
        <row r="222">
          <cell r="H222" t="str">
            <v/>
          </cell>
          <cell r="I222" t="b">
            <v>0</v>
          </cell>
          <cell r="J222" t="str">
            <v/>
          </cell>
          <cell r="K222" t="str">
            <v/>
          </cell>
          <cell r="L222" t="str">
            <v/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</row>
        <row r="223">
          <cell r="H223" t="str">
            <v/>
          </cell>
          <cell r="I223" t="b">
            <v>0</v>
          </cell>
          <cell r="J223" t="str">
            <v/>
          </cell>
          <cell r="K223" t="str">
            <v/>
          </cell>
          <cell r="L223" t="str">
            <v/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</row>
        <row r="224">
          <cell r="H224" t="str">
            <v/>
          </cell>
          <cell r="I224" t="b">
            <v>0</v>
          </cell>
          <cell r="J224" t="str">
            <v/>
          </cell>
          <cell r="K224" t="str">
            <v/>
          </cell>
          <cell r="L224" t="str">
            <v/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</row>
        <row r="225">
          <cell r="H225" t="str">
            <v/>
          </cell>
          <cell r="I225" t="b">
            <v>0</v>
          </cell>
          <cell r="J225" t="str">
            <v/>
          </cell>
          <cell r="K225" t="str">
            <v/>
          </cell>
          <cell r="L225" t="str">
            <v/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</row>
        <row r="226">
          <cell r="H226" t="str">
            <v/>
          </cell>
          <cell r="I226" t="b">
            <v>0</v>
          </cell>
          <cell r="J226" t="str">
            <v/>
          </cell>
          <cell r="K226" t="str">
            <v/>
          </cell>
          <cell r="L226" t="str">
            <v/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</row>
        <row r="227">
          <cell r="H227" t="str">
            <v/>
          </cell>
          <cell r="I227" t="b">
            <v>0</v>
          </cell>
          <cell r="J227" t="str">
            <v/>
          </cell>
          <cell r="K227" t="str">
            <v/>
          </cell>
          <cell r="L227" t="str">
            <v/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</row>
        <row r="228">
          <cell r="H228" t="str">
            <v/>
          </cell>
          <cell r="I228" t="b">
            <v>0</v>
          </cell>
          <cell r="J228" t="str">
            <v/>
          </cell>
          <cell r="K228" t="str">
            <v/>
          </cell>
          <cell r="L228" t="str">
            <v/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</row>
        <row r="229">
          <cell r="H229" t="str">
            <v/>
          </cell>
          <cell r="I229" t="b">
            <v>0</v>
          </cell>
          <cell r="J229" t="str">
            <v/>
          </cell>
          <cell r="K229" t="str">
            <v/>
          </cell>
          <cell r="L229" t="str">
            <v/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</row>
        <row r="230">
          <cell r="H230" t="str">
            <v/>
          </cell>
          <cell r="I230" t="b">
            <v>0</v>
          </cell>
          <cell r="J230" t="str">
            <v/>
          </cell>
          <cell r="K230" t="str">
            <v/>
          </cell>
          <cell r="L230" t="str">
            <v/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</row>
        <row r="231">
          <cell r="H231" t="str">
            <v/>
          </cell>
          <cell r="I231" t="b">
            <v>0</v>
          </cell>
          <cell r="J231" t="str">
            <v/>
          </cell>
          <cell r="K231" t="str">
            <v/>
          </cell>
          <cell r="L231" t="str">
            <v/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</row>
        <row r="232">
          <cell r="H232" t="str">
            <v/>
          </cell>
          <cell r="I232" t="b">
            <v>0</v>
          </cell>
          <cell r="J232" t="str">
            <v/>
          </cell>
          <cell r="K232" t="str">
            <v/>
          </cell>
          <cell r="L232" t="str">
            <v/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</row>
        <row r="233">
          <cell r="H233" t="str">
            <v/>
          </cell>
          <cell r="I233" t="b">
            <v>0</v>
          </cell>
          <cell r="J233" t="str">
            <v/>
          </cell>
          <cell r="K233" t="str">
            <v/>
          </cell>
          <cell r="L233" t="str">
            <v/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</row>
        <row r="234">
          <cell r="H234" t="str">
            <v/>
          </cell>
          <cell r="I234" t="b">
            <v>0</v>
          </cell>
          <cell r="J234" t="str">
            <v/>
          </cell>
          <cell r="K234" t="str">
            <v/>
          </cell>
          <cell r="L234" t="str">
            <v/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</row>
        <row r="235">
          <cell r="H235" t="str">
            <v/>
          </cell>
          <cell r="I235" t="b">
            <v>0</v>
          </cell>
          <cell r="J235" t="str">
            <v/>
          </cell>
          <cell r="K235" t="str">
            <v/>
          </cell>
          <cell r="L235" t="str">
            <v/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</row>
        <row r="236">
          <cell r="H236" t="str">
            <v/>
          </cell>
          <cell r="I236" t="b">
            <v>0</v>
          </cell>
          <cell r="J236" t="str">
            <v/>
          </cell>
          <cell r="K236" t="str">
            <v/>
          </cell>
          <cell r="L236" t="str">
            <v/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</row>
        <row r="237">
          <cell r="H237" t="str">
            <v/>
          </cell>
          <cell r="I237" t="b">
            <v>0</v>
          </cell>
          <cell r="J237" t="str">
            <v/>
          </cell>
          <cell r="K237" t="str">
            <v/>
          </cell>
          <cell r="L237" t="str">
            <v/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</row>
        <row r="238">
          <cell r="H238" t="str">
            <v/>
          </cell>
          <cell r="I238" t="b">
            <v>0</v>
          </cell>
          <cell r="J238" t="str">
            <v/>
          </cell>
          <cell r="K238" t="str">
            <v/>
          </cell>
          <cell r="L238" t="str">
            <v/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</row>
        <row r="239">
          <cell r="H239" t="str">
            <v/>
          </cell>
          <cell r="I239" t="b">
            <v>0</v>
          </cell>
          <cell r="J239" t="str">
            <v/>
          </cell>
          <cell r="K239" t="str">
            <v/>
          </cell>
          <cell r="L239" t="str">
            <v/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</row>
        <row r="240">
          <cell r="H240" t="str">
            <v/>
          </cell>
          <cell r="I240" t="b">
            <v>0</v>
          </cell>
          <cell r="J240" t="str">
            <v/>
          </cell>
          <cell r="K240" t="str">
            <v/>
          </cell>
          <cell r="L240" t="str">
            <v/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</row>
        <row r="241">
          <cell r="H241" t="str">
            <v/>
          </cell>
          <cell r="I241" t="b">
            <v>0</v>
          </cell>
          <cell r="J241" t="str">
            <v/>
          </cell>
          <cell r="K241" t="str">
            <v/>
          </cell>
          <cell r="L241" t="str">
            <v/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</row>
        <row r="242">
          <cell r="H242" t="str">
            <v/>
          </cell>
          <cell r="I242" t="b">
            <v>0</v>
          </cell>
          <cell r="J242" t="str">
            <v/>
          </cell>
          <cell r="K242" t="str">
            <v/>
          </cell>
          <cell r="L242" t="str">
            <v/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</row>
        <row r="243">
          <cell r="H243" t="str">
            <v/>
          </cell>
          <cell r="I243" t="b">
            <v>0</v>
          </cell>
          <cell r="J243" t="str">
            <v/>
          </cell>
          <cell r="K243" t="str">
            <v/>
          </cell>
          <cell r="L243" t="str">
            <v/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</row>
        <row r="244">
          <cell r="H244" t="str">
            <v/>
          </cell>
          <cell r="I244" t="b">
            <v>0</v>
          </cell>
          <cell r="J244" t="str">
            <v/>
          </cell>
          <cell r="K244" t="str">
            <v/>
          </cell>
          <cell r="L244" t="str">
            <v/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</row>
        <row r="245">
          <cell r="H245" t="str">
            <v/>
          </cell>
          <cell r="I245" t="b">
            <v>0</v>
          </cell>
          <cell r="J245" t="str">
            <v/>
          </cell>
          <cell r="K245" t="str">
            <v/>
          </cell>
          <cell r="L245" t="str">
            <v/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</row>
        <row r="246">
          <cell r="H246" t="str">
            <v/>
          </cell>
          <cell r="I246" t="b">
            <v>0</v>
          </cell>
          <cell r="J246" t="str">
            <v/>
          </cell>
          <cell r="K246" t="str">
            <v/>
          </cell>
          <cell r="L246" t="str">
            <v/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</row>
        <row r="247">
          <cell r="H247" t="str">
            <v/>
          </cell>
          <cell r="I247" t="b">
            <v>0</v>
          </cell>
          <cell r="J247" t="str">
            <v/>
          </cell>
          <cell r="K247" t="str">
            <v/>
          </cell>
          <cell r="L247" t="str">
            <v/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</row>
        <row r="248">
          <cell r="H248" t="str">
            <v/>
          </cell>
          <cell r="I248" t="b">
            <v>0</v>
          </cell>
          <cell r="J248" t="str">
            <v/>
          </cell>
          <cell r="K248" t="str">
            <v/>
          </cell>
          <cell r="L248" t="str">
            <v/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</row>
        <row r="249">
          <cell r="H249" t="str">
            <v/>
          </cell>
          <cell r="I249" t="b">
            <v>0</v>
          </cell>
          <cell r="J249" t="str">
            <v/>
          </cell>
          <cell r="K249" t="str">
            <v/>
          </cell>
          <cell r="L249" t="str">
            <v/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</row>
        <row r="250">
          <cell r="H250" t="str">
            <v/>
          </cell>
          <cell r="I250" t="b">
            <v>0</v>
          </cell>
          <cell r="J250" t="str">
            <v/>
          </cell>
          <cell r="K250" t="str">
            <v/>
          </cell>
          <cell r="L250" t="str">
            <v/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</row>
        <row r="251">
          <cell r="H251" t="str">
            <v/>
          </cell>
          <cell r="I251" t="b">
            <v>0</v>
          </cell>
          <cell r="J251" t="str">
            <v/>
          </cell>
          <cell r="K251" t="str">
            <v/>
          </cell>
          <cell r="L251" t="str">
            <v/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</row>
        <row r="252">
          <cell r="H252" t="str">
            <v/>
          </cell>
          <cell r="I252" t="b">
            <v>0</v>
          </cell>
          <cell r="J252" t="str">
            <v/>
          </cell>
          <cell r="K252" t="str">
            <v/>
          </cell>
          <cell r="L252" t="str">
            <v/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</row>
        <row r="253">
          <cell r="H253" t="str">
            <v/>
          </cell>
          <cell r="I253" t="b">
            <v>0</v>
          </cell>
          <cell r="J253" t="str">
            <v/>
          </cell>
          <cell r="K253" t="str">
            <v/>
          </cell>
          <cell r="L253" t="str">
            <v/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</row>
        <row r="254">
          <cell r="H254" t="str">
            <v/>
          </cell>
          <cell r="I254" t="b">
            <v>0</v>
          </cell>
          <cell r="J254" t="str">
            <v/>
          </cell>
          <cell r="K254" t="str">
            <v/>
          </cell>
          <cell r="L254" t="str">
            <v/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</row>
        <row r="255">
          <cell r="H255" t="str">
            <v/>
          </cell>
          <cell r="I255" t="b">
            <v>0</v>
          </cell>
          <cell r="J255" t="str">
            <v/>
          </cell>
          <cell r="K255" t="str">
            <v/>
          </cell>
          <cell r="L255" t="str">
            <v/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</row>
        <row r="256">
          <cell r="H256" t="str">
            <v/>
          </cell>
          <cell r="I256" t="b">
            <v>0</v>
          </cell>
          <cell r="J256" t="str">
            <v/>
          </cell>
          <cell r="K256" t="str">
            <v/>
          </cell>
          <cell r="L256" t="str">
            <v/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</row>
        <row r="257">
          <cell r="H257" t="str">
            <v/>
          </cell>
          <cell r="I257" t="b">
            <v>0</v>
          </cell>
          <cell r="J257" t="str">
            <v/>
          </cell>
          <cell r="K257" t="str">
            <v/>
          </cell>
          <cell r="L257" t="str">
            <v/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</row>
        <row r="258">
          <cell r="H258" t="str">
            <v/>
          </cell>
          <cell r="I258" t="b">
            <v>0</v>
          </cell>
          <cell r="J258" t="str">
            <v/>
          </cell>
          <cell r="K258" t="str">
            <v/>
          </cell>
          <cell r="L258" t="str">
            <v/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</row>
        <row r="259">
          <cell r="H259" t="str">
            <v/>
          </cell>
          <cell r="I259" t="b">
            <v>0</v>
          </cell>
          <cell r="J259" t="str">
            <v/>
          </cell>
          <cell r="K259" t="str">
            <v/>
          </cell>
          <cell r="L259" t="str">
            <v/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</row>
        <row r="260">
          <cell r="H260" t="str">
            <v/>
          </cell>
          <cell r="I260" t="b">
            <v>0</v>
          </cell>
          <cell r="J260" t="str">
            <v/>
          </cell>
          <cell r="K260" t="str">
            <v/>
          </cell>
          <cell r="L260" t="str">
            <v/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</row>
        <row r="261">
          <cell r="H261" t="str">
            <v/>
          </cell>
          <cell r="I261" t="b">
            <v>0</v>
          </cell>
          <cell r="J261" t="str">
            <v/>
          </cell>
          <cell r="K261" t="str">
            <v/>
          </cell>
          <cell r="L261" t="str">
            <v/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</row>
        <row r="262">
          <cell r="H262" t="str">
            <v/>
          </cell>
          <cell r="I262" t="b">
            <v>0</v>
          </cell>
          <cell r="J262" t="str">
            <v/>
          </cell>
          <cell r="K262" t="str">
            <v/>
          </cell>
          <cell r="L262" t="str">
            <v/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</row>
        <row r="263">
          <cell r="H263" t="str">
            <v/>
          </cell>
          <cell r="I263" t="b">
            <v>0</v>
          </cell>
          <cell r="J263" t="str">
            <v/>
          </cell>
          <cell r="K263" t="str">
            <v/>
          </cell>
          <cell r="L263" t="str">
            <v/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</row>
        <row r="264">
          <cell r="H264" t="str">
            <v/>
          </cell>
          <cell r="I264" t="b">
            <v>0</v>
          </cell>
          <cell r="J264" t="str">
            <v/>
          </cell>
          <cell r="K264" t="str">
            <v/>
          </cell>
          <cell r="L264" t="str">
            <v/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</row>
        <row r="265">
          <cell r="H265" t="str">
            <v/>
          </cell>
          <cell r="I265" t="b">
            <v>0</v>
          </cell>
          <cell r="J265" t="str">
            <v/>
          </cell>
          <cell r="K265" t="str">
            <v/>
          </cell>
          <cell r="L265" t="str">
            <v/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</row>
        <row r="266">
          <cell r="H266" t="str">
            <v/>
          </cell>
          <cell r="I266" t="b">
            <v>0</v>
          </cell>
          <cell r="J266" t="str">
            <v/>
          </cell>
          <cell r="K266" t="str">
            <v/>
          </cell>
          <cell r="L266" t="str">
            <v/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</row>
        <row r="267">
          <cell r="H267" t="str">
            <v/>
          </cell>
          <cell r="I267" t="b">
            <v>0</v>
          </cell>
          <cell r="J267" t="str">
            <v/>
          </cell>
          <cell r="K267" t="str">
            <v/>
          </cell>
          <cell r="L267" t="str">
            <v/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</row>
        <row r="268">
          <cell r="H268" t="str">
            <v/>
          </cell>
          <cell r="I268" t="b">
            <v>0</v>
          </cell>
          <cell r="J268" t="str">
            <v/>
          </cell>
          <cell r="K268" t="str">
            <v/>
          </cell>
          <cell r="L268" t="str">
            <v/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</row>
        <row r="269">
          <cell r="H269" t="str">
            <v/>
          </cell>
          <cell r="I269" t="b">
            <v>0</v>
          </cell>
          <cell r="J269" t="str">
            <v/>
          </cell>
          <cell r="K269" t="str">
            <v/>
          </cell>
          <cell r="L269" t="str">
            <v/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</row>
        <row r="270">
          <cell r="H270" t="str">
            <v/>
          </cell>
          <cell r="I270" t="b">
            <v>0</v>
          </cell>
          <cell r="J270" t="str">
            <v/>
          </cell>
          <cell r="K270" t="str">
            <v/>
          </cell>
          <cell r="L270" t="str">
            <v/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</row>
        <row r="271">
          <cell r="H271" t="str">
            <v/>
          </cell>
          <cell r="I271" t="b">
            <v>0</v>
          </cell>
          <cell r="J271" t="str">
            <v/>
          </cell>
          <cell r="K271" t="str">
            <v/>
          </cell>
          <cell r="L271" t="str">
            <v/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</row>
        <row r="272">
          <cell r="H272" t="str">
            <v/>
          </cell>
          <cell r="I272" t="b">
            <v>0</v>
          </cell>
          <cell r="J272" t="str">
            <v/>
          </cell>
          <cell r="K272" t="str">
            <v/>
          </cell>
          <cell r="L272" t="str">
            <v/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</row>
        <row r="273">
          <cell r="H273" t="str">
            <v/>
          </cell>
          <cell r="I273" t="b">
            <v>0</v>
          </cell>
          <cell r="J273" t="str">
            <v/>
          </cell>
          <cell r="K273" t="str">
            <v/>
          </cell>
          <cell r="L273" t="str">
            <v/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</row>
        <row r="274">
          <cell r="H274" t="str">
            <v/>
          </cell>
          <cell r="I274" t="b">
            <v>0</v>
          </cell>
          <cell r="J274" t="str">
            <v/>
          </cell>
          <cell r="K274" t="str">
            <v/>
          </cell>
          <cell r="L274" t="str">
            <v/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</row>
        <row r="275">
          <cell r="H275" t="str">
            <v/>
          </cell>
          <cell r="I275" t="b">
            <v>0</v>
          </cell>
          <cell r="J275" t="str">
            <v/>
          </cell>
          <cell r="K275" t="str">
            <v/>
          </cell>
          <cell r="L275" t="str">
            <v/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</row>
        <row r="276">
          <cell r="H276" t="str">
            <v/>
          </cell>
          <cell r="I276" t="b">
            <v>0</v>
          </cell>
          <cell r="J276" t="str">
            <v/>
          </cell>
          <cell r="K276" t="str">
            <v/>
          </cell>
          <cell r="L276" t="str">
            <v/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</row>
        <row r="277">
          <cell r="H277" t="str">
            <v/>
          </cell>
          <cell r="I277" t="b">
            <v>0</v>
          </cell>
          <cell r="J277" t="str">
            <v/>
          </cell>
          <cell r="K277" t="str">
            <v/>
          </cell>
          <cell r="L277" t="str">
            <v/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</row>
        <row r="278">
          <cell r="H278" t="str">
            <v/>
          </cell>
          <cell r="I278" t="b">
            <v>0</v>
          </cell>
          <cell r="J278" t="str">
            <v/>
          </cell>
          <cell r="K278" t="str">
            <v/>
          </cell>
          <cell r="L278" t="str">
            <v/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</row>
        <row r="279">
          <cell r="H279" t="str">
            <v/>
          </cell>
          <cell r="I279" t="b">
            <v>0</v>
          </cell>
          <cell r="J279" t="str">
            <v/>
          </cell>
          <cell r="K279" t="str">
            <v/>
          </cell>
          <cell r="L279" t="str">
            <v/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</row>
        <row r="280">
          <cell r="H280" t="str">
            <v/>
          </cell>
          <cell r="I280" t="b">
            <v>0</v>
          </cell>
          <cell r="J280" t="str">
            <v/>
          </cell>
          <cell r="K280" t="str">
            <v/>
          </cell>
          <cell r="L280" t="str">
            <v/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</row>
        <row r="281">
          <cell r="H281" t="str">
            <v/>
          </cell>
          <cell r="I281" t="b">
            <v>0</v>
          </cell>
          <cell r="J281" t="str">
            <v/>
          </cell>
          <cell r="K281" t="str">
            <v/>
          </cell>
          <cell r="L281" t="str">
            <v/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</row>
        <row r="282">
          <cell r="H282" t="str">
            <v/>
          </cell>
          <cell r="I282" t="b">
            <v>0</v>
          </cell>
          <cell r="J282" t="str">
            <v/>
          </cell>
          <cell r="K282" t="str">
            <v/>
          </cell>
          <cell r="L282" t="str">
            <v/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</row>
        <row r="283">
          <cell r="H283" t="str">
            <v/>
          </cell>
          <cell r="I283" t="b">
            <v>0</v>
          </cell>
          <cell r="J283" t="str">
            <v/>
          </cell>
          <cell r="K283" t="str">
            <v/>
          </cell>
          <cell r="L283" t="str">
            <v/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</row>
        <row r="284">
          <cell r="H284" t="str">
            <v/>
          </cell>
          <cell r="I284" t="b">
            <v>0</v>
          </cell>
          <cell r="J284" t="str">
            <v/>
          </cell>
          <cell r="K284" t="str">
            <v/>
          </cell>
          <cell r="L284" t="str">
            <v/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</row>
        <row r="285">
          <cell r="H285" t="str">
            <v/>
          </cell>
          <cell r="I285" t="b">
            <v>0</v>
          </cell>
          <cell r="J285" t="str">
            <v/>
          </cell>
          <cell r="K285" t="str">
            <v/>
          </cell>
          <cell r="L285" t="str">
            <v/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</row>
        <row r="286">
          <cell r="H286" t="str">
            <v/>
          </cell>
          <cell r="I286" t="b">
            <v>0</v>
          </cell>
          <cell r="J286" t="str">
            <v/>
          </cell>
          <cell r="K286" t="str">
            <v/>
          </cell>
          <cell r="L286" t="str">
            <v/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</row>
        <row r="287">
          <cell r="H287" t="str">
            <v/>
          </cell>
          <cell r="I287" t="b">
            <v>0</v>
          </cell>
          <cell r="J287" t="str">
            <v/>
          </cell>
          <cell r="K287" t="str">
            <v/>
          </cell>
          <cell r="L287" t="str">
            <v/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</row>
        <row r="288">
          <cell r="H288" t="str">
            <v/>
          </cell>
          <cell r="I288" t="b">
            <v>0</v>
          </cell>
          <cell r="J288" t="str">
            <v/>
          </cell>
          <cell r="K288" t="str">
            <v/>
          </cell>
          <cell r="L288" t="str">
            <v/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</row>
        <row r="289">
          <cell r="H289" t="str">
            <v/>
          </cell>
          <cell r="I289" t="b">
            <v>0</v>
          </cell>
          <cell r="J289" t="str">
            <v/>
          </cell>
          <cell r="K289" t="str">
            <v/>
          </cell>
          <cell r="L289" t="str">
            <v/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</row>
        <row r="290">
          <cell r="H290" t="str">
            <v/>
          </cell>
          <cell r="I290" t="b">
            <v>0</v>
          </cell>
          <cell r="J290" t="str">
            <v/>
          </cell>
          <cell r="K290" t="str">
            <v/>
          </cell>
          <cell r="L290" t="str">
            <v/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</row>
        <row r="291">
          <cell r="H291" t="str">
            <v/>
          </cell>
          <cell r="I291" t="b">
            <v>0</v>
          </cell>
          <cell r="J291" t="str">
            <v/>
          </cell>
          <cell r="K291" t="str">
            <v/>
          </cell>
          <cell r="L291" t="str">
            <v/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</row>
        <row r="292">
          <cell r="H292" t="str">
            <v/>
          </cell>
          <cell r="I292" t="b">
            <v>0</v>
          </cell>
          <cell r="J292" t="str">
            <v/>
          </cell>
          <cell r="K292" t="str">
            <v/>
          </cell>
          <cell r="L292" t="str">
            <v/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</row>
        <row r="293">
          <cell r="H293" t="str">
            <v/>
          </cell>
          <cell r="I293" t="b">
            <v>0</v>
          </cell>
          <cell r="J293" t="str">
            <v/>
          </cell>
          <cell r="K293" t="str">
            <v/>
          </cell>
          <cell r="L293" t="str">
            <v/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</row>
        <row r="294">
          <cell r="H294" t="str">
            <v/>
          </cell>
          <cell r="I294" t="b">
            <v>0</v>
          </cell>
          <cell r="J294" t="str">
            <v/>
          </cell>
          <cell r="K294" t="str">
            <v/>
          </cell>
          <cell r="L294" t="str">
            <v/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</row>
        <row r="295">
          <cell r="H295" t="str">
            <v/>
          </cell>
          <cell r="I295" t="b">
            <v>0</v>
          </cell>
          <cell r="J295" t="str">
            <v/>
          </cell>
          <cell r="K295" t="str">
            <v/>
          </cell>
          <cell r="L295" t="str">
            <v/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</row>
        <row r="296">
          <cell r="H296" t="str">
            <v/>
          </cell>
          <cell r="I296" t="b">
            <v>0</v>
          </cell>
          <cell r="J296" t="str">
            <v/>
          </cell>
          <cell r="K296" t="str">
            <v/>
          </cell>
          <cell r="L296" t="str">
            <v/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</row>
        <row r="297">
          <cell r="H297" t="str">
            <v/>
          </cell>
          <cell r="I297" t="b">
            <v>0</v>
          </cell>
          <cell r="J297" t="str">
            <v/>
          </cell>
          <cell r="K297" t="str">
            <v/>
          </cell>
          <cell r="L297" t="str">
            <v/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</row>
        <row r="298">
          <cell r="H298" t="str">
            <v/>
          </cell>
          <cell r="I298" t="b">
            <v>0</v>
          </cell>
          <cell r="J298" t="str">
            <v/>
          </cell>
          <cell r="K298" t="str">
            <v/>
          </cell>
          <cell r="L298" t="str">
            <v/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</row>
        <row r="299">
          <cell r="H299" t="str">
            <v/>
          </cell>
          <cell r="I299" t="b">
            <v>0</v>
          </cell>
          <cell r="J299" t="str">
            <v/>
          </cell>
          <cell r="K299" t="str">
            <v/>
          </cell>
          <cell r="L299" t="str">
            <v/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</row>
        <row r="300">
          <cell r="H300" t="str">
            <v/>
          </cell>
          <cell r="I300" t="b">
            <v>0</v>
          </cell>
          <cell r="J300" t="str">
            <v/>
          </cell>
          <cell r="K300" t="str">
            <v/>
          </cell>
          <cell r="L300" t="str">
            <v/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</row>
        <row r="301">
          <cell r="H301" t="str">
            <v/>
          </cell>
          <cell r="I301" t="b">
            <v>0</v>
          </cell>
          <cell r="J301" t="str">
            <v/>
          </cell>
          <cell r="K301" t="str">
            <v/>
          </cell>
          <cell r="L301" t="str">
            <v/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</row>
        <row r="302">
          <cell r="H302" t="str">
            <v/>
          </cell>
          <cell r="I302" t="b">
            <v>0</v>
          </cell>
          <cell r="J302" t="str">
            <v/>
          </cell>
          <cell r="K302" t="str">
            <v/>
          </cell>
          <cell r="L302" t="str">
            <v/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</row>
        <row r="303">
          <cell r="H303" t="str">
            <v/>
          </cell>
          <cell r="I303" t="b">
            <v>0</v>
          </cell>
          <cell r="J303" t="str">
            <v/>
          </cell>
          <cell r="K303" t="str">
            <v/>
          </cell>
          <cell r="L303" t="str">
            <v/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</row>
        <row r="304">
          <cell r="H304" t="str">
            <v/>
          </cell>
          <cell r="I304" t="b">
            <v>0</v>
          </cell>
          <cell r="J304" t="str">
            <v/>
          </cell>
          <cell r="K304" t="str">
            <v/>
          </cell>
          <cell r="L304" t="str">
            <v/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</row>
        <row r="305">
          <cell r="H305" t="str">
            <v/>
          </cell>
          <cell r="I305" t="b">
            <v>0</v>
          </cell>
          <cell r="J305" t="str">
            <v/>
          </cell>
          <cell r="K305" t="str">
            <v/>
          </cell>
          <cell r="L305" t="str">
            <v/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</row>
        <row r="306">
          <cell r="H306" t="str">
            <v/>
          </cell>
          <cell r="I306" t="b">
            <v>0</v>
          </cell>
          <cell r="J306" t="str">
            <v/>
          </cell>
          <cell r="K306" t="str">
            <v/>
          </cell>
          <cell r="L306" t="str">
            <v/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</row>
        <row r="307">
          <cell r="H307" t="str">
            <v/>
          </cell>
          <cell r="I307" t="b">
            <v>0</v>
          </cell>
          <cell r="J307" t="str">
            <v/>
          </cell>
          <cell r="K307" t="str">
            <v/>
          </cell>
          <cell r="L307" t="str">
            <v/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</row>
        <row r="308">
          <cell r="H308" t="str">
            <v/>
          </cell>
          <cell r="I308" t="b">
            <v>0</v>
          </cell>
          <cell r="J308" t="str">
            <v/>
          </cell>
          <cell r="K308" t="str">
            <v/>
          </cell>
          <cell r="L308" t="str">
            <v/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</row>
        <row r="309">
          <cell r="H309" t="str">
            <v/>
          </cell>
          <cell r="I309" t="b">
            <v>0</v>
          </cell>
          <cell r="J309" t="str">
            <v/>
          </cell>
          <cell r="K309" t="str">
            <v/>
          </cell>
          <cell r="L309" t="str">
            <v/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</row>
        <row r="310">
          <cell r="H310" t="str">
            <v/>
          </cell>
          <cell r="I310" t="b">
            <v>0</v>
          </cell>
          <cell r="J310" t="str">
            <v/>
          </cell>
          <cell r="K310" t="str">
            <v/>
          </cell>
          <cell r="L310" t="str">
            <v/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</row>
        <row r="311">
          <cell r="H311" t="str">
            <v/>
          </cell>
          <cell r="I311" t="b">
            <v>0</v>
          </cell>
          <cell r="J311" t="str">
            <v/>
          </cell>
          <cell r="K311" t="str">
            <v/>
          </cell>
          <cell r="L311" t="str">
            <v/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</row>
        <row r="312">
          <cell r="H312" t="str">
            <v/>
          </cell>
          <cell r="I312" t="b">
            <v>0</v>
          </cell>
          <cell r="J312" t="str">
            <v/>
          </cell>
          <cell r="K312" t="str">
            <v/>
          </cell>
          <cell r="L312" t="str">
            <v/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</row>
        <row r="313">
          <cell r="H313" t="str">
            <v/>
          </cell>
          <cell r="I313" t="b">
            <v>0</v>
          </cell>
          <cell r="J313" t="str">
            <v/>
          </cell>
          <cell r="K313" t="str">
            <v/>
          </cell>
          <cell r="L313" t="str">
            <v/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</row>
        <row r="314">
          <cell r="H314" t="str">
            <v/>
          </cell>
          <cell r="I314" t="b">
            <v>0</v>
          </cell>
          <cell r="J314" t="str">
            <v/>
          </cell>
          <cell r="K314" t="str">
            <v/>
          </cell>
          <cell r="L314" t="str">
            <v/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</row>
        <row r="315">
          <cell r="H315" t="str">
            <v/>
          </cell>
          <cell r="I315" t="b">
            <v>0</v>
          </cell>
          <cell r="J315" t="str">
            <v/>
          </cell>
          <cell r="K315" t="str">
            <v/>
          </cell>
          <cell r="L315" t="str">
            <v/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</row>
        <row r="316">
          <cell r="H316" t="str">
            <v/>
          </cell>
          <cell r="I316" t="b">
            <v>0</v>
          </cell>
          <cell r="J316" t="str">
            <v/>
          </cell>
          <cell r="K316" t="str">
            <v/>
          </cell>
          <cell r="L316" t="str">
            <v/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</row>
        <row r="317">
          <cell r="H317" t="str">
            <v/>
          </cell>
          <cell r="I317" t="b">
            <v>0</v>
          </cell>
          <cell r="J317" t="str">
            <v/>
          </cell>
          <cell r="K317" t="str">
            <v/>
          </cell>
          <cell r="L317" t="str">
            <v/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</row>
        <row r="318">
          <cell r="H318" t="str">
            <v/>
          </cell>
          <cell r="I318" t="b">
            <v>0</v>
          </cell>
          <cell r="J318" t="str">
            <v/>
          </cell>
          <cell r="K318" t="str">
            <v/>
          </cell>
          <cell r="L318" t="str">
            <v/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</row>
        <row r="319">
          <cell r="H319" t="str">
            <v/>
          </cell>
          <cell r="I319" t="b">
            <v>0</v>
          </cell>
          <cell r="J319" t="str">
            <v/>
          </cell>
          <cell r="K319" t="str">
            <v/>
          </cell>
          <cell r="L319" t="str">
            <v/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</row>
        <row r="320">
          <cell r="H320" t="str">
            <v/>
          </cell>
          <cell r="I320" t="b">
            <v>0</v>
          </cell>
          <cell r="J320" t="str">
            <v/>
          </cell>
          <cell r="K320" t="str">
            <v/>
          </cell>
          <cell r="L320" t="str">
            <v/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</row>
        <row r="321">
          <cell r="H321" t="str">
            <v/>
          </cell>
          <cell r="I321" t="b">
            <v>0</v>
          </cell>
          <cell r="J321" t="str">
            <v/>
          </cell>
          <cell r="K321" t="str">
            <v/>
          </cell>
          <cell r="L321" t="str">
            <v/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</row>
        <row r="322">
          <cell r="H322" t="str">
            <v/>
          </cell>
          <cell r="I322" t="b">
            <v>0</v>
          </cell>
          <cell r="J322" t="str">
            <v/>
          </cell>
          <cell r="K322" t="str">
            <v/>
          </cell>
          <cell r="L322" t="str">
            <v/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</row>
        <row r="323">
          <cell r="H323" t="str">
            <v/>
          </cell>
          <cell r="I323" t="b">
            <v>0</v>
          </cell>
          <cell r="J323" t="str">
            <v/>
          </cell>
          <cell r="K323" t="str">
            <v/>
          </cell>
          <cell r="L323" t="str">
            <v/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</row>
        <row r="324">
          <cell r="H324" t="str">
            <v/>
          </cell>
          <cell r="I324" t="b">
            <v>0</v>
          </cell>
          <cell r="J324" t="str">
            <v/>
          </cell>
          <cell r="K324" t="str">
            <v/>
          </cell>
          <cell r="L324" t="str">
            <v/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</row>
        <row r="325">
          <cell r="H325" t="str">
            <v/>
          </cell>
          <cell r="I325" t="b">
            <v>0</v>
          </cell>
          <cell r="J325" t="str">
            <v/>
          </cell>
          <cell r="K325" t="str">
            <v/>
          </cell>
          <cell r="L325" t="str">
            <v/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</row>
        <row r="326">
          <cell r="H326" t="str">
            <v/>
          </cell>
          <cell r="I326" t="b">
            <v>0</v>
          </cell>
          <cell r="J326" t="str">
            <v/>
          </cell>
          <cell r="K326" t="str">
            <v/>
          </cell>
          <cell r="L326" t="str">
            <v/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</row>
        <row r="327">
          <cell r="H327" t="str">
            <v/>
          </cell>
          <cell r="I327" t="b">
            <v>0</v>
          </cell>
          <cell r="J327" t="str">
            <v/>
          </cell>
          <cell r="K327" t="str">
            <v/>
          </cell>
          <cell r="L327" t="str">
            <v/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</row>
        <row r="328">
          <cell r="H328" t="str">
            <v/>
          </cell>
          <cell r="I328" t="b">
            <v>0</v>
          </cell>
          <cell r="J328" t="str">
            <v/>
          </cell>
          <cell r="K328" t="str">
            <v/>
          </cell>
          <cell r="L328" t="str">
            <v/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</row>
        <row r="329">
          <cell r="H329" t="str">
            <v/>
          </cell>
          <cell r="I329" t="b">
            <v>0</v>
          </cell>
          <cell r="J329" t="str">
            <v/>
          </cell>
          <cell r="K329" t="str">
            <v/>
          </cell>
          <cell r="L329" t="str">
            <v/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</row>
        <row r="330">
          <cell r="H330" t="str">
            <v/>
          </cell>
          <cell r="I330" t="b">
            <v>0</v>
          </cell>
          <cell r="J330" t="str">
            <v/>
          </cell>
          <cell r="K330" t="str">
            <v/>
          </cell>
          <cell r="L330" t="str">
            <v/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</row>
        <row r="331">
          <cell r="H331" t="str">
            <v/>
          </cell>
          <cell r="I331" t="b">
            <v>0</v>
          </cell>
          <cell r="J331" t="str">
            <v/>
          </cell>
          <cell r="K331" t="str">
            <v/>
          </cell>
          <cell r="L331" t="str">
            <v/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</row>
        <row r="332">
          <cell r="H332" t="str">
            <v/>
          </cell>
          <cell r="I332" t="b">
            <v>0</v>
          </cell>
          <cell r="J332" t="str">
            <v/>
          </cell>
          <cell r="K332" t="str">
            <v/>
          </cell>
          <cell r="L332" t="str">
            <v/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</row>
        <row r="333">
          <cell r="H333" t="str">
            <v/>
          </cell>
          <cell r="I333" t="b">
            <v>0</v>
          </cell>
          <cell r="J333" t="str">
            <v/>
          </cell>
          <cell r="K333" t="str">
            <v/>
          </cell>
          <cell r="L333" t="str">
            <v/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</row>
        <row r="334">
          <cell r="H334" t="str">
            <v/>
          </cell>
          <cell r="I334" t="b">
            <v>0</v>
          </cell>
          <cell r="J334" t="str">
            <v/>
          </cell>
          <cell r="K334" t="str">
            <v/>
          </cell>
          <cell r="L334" t="str">
            <v/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</row>
        <row r="335">
          <cell r="H335" t="str">
            <v/>
          </cell>
          <cell r="I335" t="b">
            <v>0</v>
          </cell>
          <cell r="J335" t="str">
            <v/>
          </cell>
          <cell r="K335" t="str">
            <v/>
          </cell>
          <cell r="L335" t="str">
            <v/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</row>
        <row r="336">
          <cell r="H336" t="str">
            <v/>
          </cell>
          <cell r="I336" t="b">
            <v>0</v>
          </cell>
          <cell r="J336" t="str">
            <v/>
          </cell>
          <cell r="K336" t="str">
            <v/>
          </cell>
          <cell r="L336" t="str">
            <v/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</row>
        <row r="337">
          <cell r="H337" t="str">
            <v/>
          </cell>
          <cell r="I337" t="b">
            <v>0</v>
          </cell>
          <cell r="J337" t="str">
            <v/>
          </cell>
          <cell r="K337" t="str">
            <v/>
          </cell>
          <cell r="L337" t="str">
            <v/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</row>
        <row r="338">
          <cell r="H338" t="str">
            <v/>
          </cell>
          <cell r="I338" t="b">
            <v>0</v>
          </cell>
          <cell r="J338" t="str">
            <v/>
          </cell>
          <cell r="K338" t="str">
            <v/>
          </cell>
          <cell r="L338" t="str">
            <v/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</row>
        <row r="339">
          <cell r="H339" t="str">
            <v/>
          </cell>
          <cell r="I339" t="b">
            <v>0</v>
          </cell>
          <cell r="J339" t="str">
            <v/>
          </cell>
          <cell r="K339" t="str">
            <v/>
          </cell>
          <cell r="L339" t="str">
            <v/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</row>
        <row r="340">
          <cell r="H340" t="str">
            <v/>
          </cell>
          <cell r="I340" t="b">
            <v>0</v>
          </cell>
          <cell r="J340" t="str">
            <v/>
          </cell>
          <cell r="K340" t="str">
            <v/>
          </cell>
          <cell r="L340" t="str">
            <v/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</row>
        <row r="341">
          <cell r="H341" t="str">
            <v/>
          </cell>
          <cell r="I341" t="b">
            <v>0</v>
          </cell>
          <cell r="J341" t="str">
            <v/>
          </cell>
          <cell r="K341" t="str">
            <v/>
          </cell>
          <cell r="L341" t="str">
            <v/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</row>
        <row r="342">
          <cell r="H342" t="str">
            <v/>
          </cell>
          <cell r="I342" t="b">
            <v>0</v>
          </cell>
          <cell r="J342" t="str">
            <v/>
          </cell>
          <cell r="K342" t="str">
            <v/>
          </cell>
          <cell r="L342" t="str">
            <v/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</row>
        <row r="343">
          <cell r="H343" t="str">
            <v/>
          </cell>
          <cell r="I343" t="b">
            <v>0</v>
          </cell>
          <cell r="J343" t="str">
            <v/>
          </cell>
          <cell r="K343" t="str">
            <v/>
          </cell>
          <cell r="L343" t="str">
            <v/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</row>
        <row r="344">
          <cell r="H344" t="str">
            <v/>
          </cell>
          <cell r="I344" t="b">
            <v>0</v>
          </cell>
          <cell r="J344" t="str">
            <v/>
          </cell>
          <cell r="K344" t="str">
            <v/>
          </cell>
          <cell r="L344" t="str">
            <v/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</row>
        <row r="345">
          <cell r="H345" t="str">
            <v/>
          </cell>
          <cell r="I345" t="b">
            <v>0</v>
          </cell>
          <cell r="J345" t="str">
            <v/>
          </cell>
          <cell r="K345" t="str">
            <v/>
          </cell>
          <cell r="L345" t="str">
            <v/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</row>
        <row r="346">
          <cell r="H346" t="str">
            <v/>
          </cell>
          <cell r="I346" t="b">
            <v>0</v>
          </cell>
          <cell r="J346" t="str">
            <v/>
          </cell>
          <cell r="K346" t="str">
            <v/>
          </cell>
          <cell r="L346" t="str">
            <v/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</row>
        <row r="347">
          <cell r="H347" t="str">
            <v/>
          </cell>
          <cell r="I347" t="b">
            <v>0</v>
          </cell>
          <cell r="J347" t="str">
            <v/>
          </cell>
          <cell r="K347" t="str">
            <v/>
          </cell>
          <cell r="L347" t="str">
            <v/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</row>
        <row r="348">
          <cell r="H348" t="str">
            <v/>
          </cell>
          <cell r="I348" t="b">
            <v>0</v>
          </cell>
          <cell r="J348" t="str">
            <v/>
          </cell>
          <cell r="K348" t="str">
            <v/>
          </cell>
          <cell r="L348" t="str">
            <v/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</row>
        <row r="349">
          <cell r="H349" t="str">
            <v/>
          </cell>
          <cell r="I349" t="b">
            <v>0</v>
          </cell>
          <cell r="J349" t="str">
            <v/>
          </cell>
          <cell r="K349" t="str">
            <v/>
          </cell>
          <cell r="L349" t="str">
            <v/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</row>
        <row r="350">
          <cell r="H350" t="str">
            <v/>
          </cell>
          <cell r="I350" t="b">
            <v>0</v>
          </cell>
          <cell r="J350" t="str">
            <v/>
          </cell>
          <cell r="K350" t="str">
            <v/>
          </cell>
          <cell r="L350" t="str">
            <v/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</row>
        <row r="351">
          <cell r="H351" t="str">
            <v/>
          </cell>
          <cell r="I351" t="b">
            <v>0</v>
          </cell>
          <cell r="J351" t="str">
            <v/>
          </cell>
          <cell r="K351" t="str">
            <v/>
          </cell>
          <cell r="L351" t="str">
            <v/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</row>
        <row r="352">
          <cell r="H352" t="str">
            <v/>
          </cell>
          <cell r="I352" t="b">
            <v>0</v>
          </cell>
          <cell r="J352" t="str">
            <v/>
          </cell>
          <cell r="K352" t="str">
            <v/>
          </cell>
          <cell r="L352" t="str">
            <v/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</row>
        <row r="353">
          <cell r="H353" t="str">
            <v/>
          </cell>
          <cell r="I353" t="b">
            <v>0</v>
          </cell>
          <cell r="J353" t="str">
            <v/>
          </cell>
          <cell r="K353" t="str">
            <v/>
          </cell>
          <cell r="L353" t="str">
            <v/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</row>
        <row r="354">
          <cell r="H354" t="str">
            <v/>
          </cell>
          <cell r="I354" t="b">
            <v>0</v>
          </cell>
          <cell r="J354" t="str">
            <v/>
          </cell>
          <cell r="K354" t="str">
            <v/>
          </cell>
          <cell r="L354" t="str">
            <v/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</row>
        <row r="355">
          <cell r="H355" t="str">
            <v/>
          </cell>
          <cell r="I355" t="b">
            <v>0</v>
          </cell>
          <cell r="J355" t="str">
            <v/>
          </cell>
          <cell r="K355" t="str">
            <v/>
          </cell>
          <cell r="L355" t="str">
            <v/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</row>
        <row r="356">
          <cell r="H356" t="str">
            <v/>
          </cell>
          <cell r="I356" t="b">
            <v>0</v>
          </cell>
          <cell r="J356" t="str">
            <v/>
          </cell>
          <cell r="K356" t="str">
            <v/>
          </cell>
          <cell r="L356" t="str">
            <v/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</row>
        <row r="357">
          <cell r="H357" t="str">
            <v/>
          </cell>
          <cell r="I357" t="b">
            <v>0</v>
          </cell>
          <cell r="J357" t="str">
            <v/>
          </cell>
          <cell r="K357" t="str">
            <v/>
          </cell>
          <cell r="L357" t="str">
            <v/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</row>
        <row r="358">
          <cell r="H358" t="str">
            <v/>
          </cell>
          <cell r="I358" t="b">
            <v>0</v>
          </cell>
          <cell r="J358" t="str">
            <v/>
          </cell>
          <cell r="K358" t="str">
            <v/>
          </cell>
          <cell r="L358" t="str">
            <v/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</row>
        <row r="359">
          <cell r="H359" t="str">
            <v/>
          </cell>
          <cell r="I359" t="b">
            <v>0</v>
          </cell>
          <cell r="J359" t="str">
            <v/>
          </cell>
          <cell r="K359" t="str">
            <v/>
          </cell>
          <cell r="L359" t="str">
            <v/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</row>
        <row r="360">
          <cell r="H360" t="str">
            <v/>
          </cell>
          <cell r="I360" t="b">
            <v>0</v>
          </cell>
          <cell r="J360" t="str">
            <v/>
          </cell>
          <cell r="K360" t="str">
            <v/>
          </cell>
          <cell r="L360" t="str">
            <v/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</row>
        <row r="361">
          <cell r="H361" t="str">
            <v/>
          </cell>
          <cell r="I361" t="b">
            <v>0</v>
          </cell>
          <cell r="J361" t="str">
            <v/>
          </cell>
          <cell r="K361" t="str">
            <v/>
          </cell>
          <cell r="L361" t="str">
            <v/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</row>
        <row r="362">
          <cell r="H362" t="str">
            <v/>
          </cell>
          <cell r="I362" t="b">
            <v>0</v>
          </cell>
          <cell r="J362" t="str">
            <v/>
          </cell>
          <cell r="K362" t="str">
            <v/>
          </cell>
          <cell r="L362" t="str">
            <v/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</row>
        <row r="363">
          <cell r="H363" t="str">
            <v/>
          </cell>
          <cell r="I363" t="b">
            <v>0</v>
          </cell>
          <cell r="J363" t="str">
            <v/>
          </cell>
          <cell r="K363" t="str">
            <v/>
          </cell>
          <cell r="L363" t="str">
            <v/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</row>
        <row r="364">
          <cell r="H364" t="str">
            <v/>
          </cell>
          <cell r="I364" t="b">
            <v>0</v>
          </cell>
          <cell r="J364" t="str">
            <v/>
          </cell>
          <cell r="K364" t="str">
            <v/>
          </cell>
          <cell r="L364" t="str">
            <v/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</row>
        <row r="365">
          <cell r="H365" t="str">
            <v/>
          </cell>
          <cell r="I365" t="b">
            <v>0</v>
          </cell>
          <cell r="J365" t="str">
            <v/>
          </cell>
          <cell r="K365" t="str">
            <v/>
          </cell>
          <cell r="L365" t="str">
            <v/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</row>
        <row r="366">
          <cell r="H366" t="str">
            <v/>
          </cell>
          <cell r="I366" t="b">
            <v>0</v>
          </cell>
          <cell r="J366" t="str">
            <v/>
          </cell>
          <cell r="K366" t="str">
            <v/>
          </cell>
          <cell r="L366" t="str">
            <v/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</row>
        <row r="367">
          <cell r="H367" t="str">
            <v/>
          </cell>
          <cell r="I367" t="b">
            <v>0</v>
          </cell>
          <cell r="J367" t="str">
            <v/>
          </cell>
          <cell r="K367" t="str">
            <v/>
          </cell>
          <cell r="L367" t="str">
            <v/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</row>
        <row r="368">
          <cell r="H368" t="str">
            <v/>
          </cell>
          <cell r="I368" t="b">
            <v>0</v>
          </cell>
          <cell r="J368" t="str">
            <v/>
          </cell>
          <cell r="K368" t="str">
            <v/>
          </cell>
          <cell r="L368" t="str">
            <v/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</row>
        <row r="369">
          <cell r="H369" t="str">
            <v/>
          </cell>
          <cell r="I369" t="b">
            <v>0</v>
          </cell>
          <cell r="J369" t="str">
            <v/>
          </cell>
          <cell r="K369" t="str">
            <v/>
          </cell>
          <cell r="L369" t="str">
            <v/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</row>
        <row r="370">
          <cell r="H370" t="str">
            <v/>
          </cell>
          <cell r="I370" t="b">
            <v>0</v>
          </cell>
          <cell r="J370" t="str">
            <v/>
          </cell>
          <cell r="K370" t="str">
            <v/>
          </cell>
          <cell r="L370" t="str">
            <v/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</row>
        <row r="371">
          <cell r="H371" t="str">
            <v/>
          </cell>
          <cell r="I371" t="b">
            <v>0</v>
          </cell>
          <cell r="J371" t="str">
            <v/>
          </cell>
          <cell r="K371" t="str">
            <v/>
          </cell>
          <cell r="L371" t="str">
            <v/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</row>
        <row r="372">
          <cell r="H372" t="str">
            <v/>
          </cell>
          <cell r="I372" t="b">
            <v>0</v>
          </cell>
          <cell r="J372" t="str">
            <v/>
          </cell>
          <cell r="K372" t="str">
            <v/>
          </cell>
          <cell r="L372" t="str">
            <v/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</row>
        <row r="373">
          <cell r="H373" t="str">
            <v/>
          </cell>
          <cell r="I373" t="b">
            <v>0</v>
          </cell>
          <cell r="J373" t="str">
            <v/>
          </cell>
          <cell r="K373" t="str">
            <v/>
          </cell>
          <cell r="L373" t="str">
            <v/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</row>
        <row r="374">
          <cell r="H374" t="str">
            <v/>
          </cell>
          <cell r="I374" t="b">
            <v>0</v>
          </cell>
          <cell r="J374" t="str">
            <v/>
          </cell>
          <cell r="K374" t="str">
            <v/>
          </cell>
          <cell r="L374" t="str">
            <v/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</row>
        <row r="375">
          <cell r="H375" t="str">
            <v/>
          </cell>
          <cell r="I375" t="b">
            <v>0</v>
          </cell>
          <cell r="J375" t="str">
            <v/>
          </cell>
          <cell r="K375" t="str">
            <v/>
          </cell>
          <cell r="L375" t="str">
            <v/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</row>
        <row r="376">
          <cell r="H376" t="str">
            <v/>
          </cell>
          <cell r="I376" t="b">
            <v>0</v>
          </cell>
          <cell r="J376" t="str">
            <v/>
          </cell>
          <cell r="K376" t="str">
            <v/>
          </cell>
          <cell r="L376" t="str">
            <v/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</row>
        <row r="377">
          <cell r="H377" t="str">
            <v/>
          </cell>
          <cell r="I377" t="b">
            <v>0</v>
          </cell>
          <cell r="J377" t="str">
            <v/>
          </cell>
          <cell r="K377" t="str">
            <v/>
          </cell>
          <cell r="L377" t="str">
            <v/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</row>
        <row r="378">
          <cell r="H378" t="str">
            <v/>
          </cell>
          <cell r="I378" t="b">
            <v>0</v>
          </cell>
          <cell r="J378" t="str">
            <v/>
          </cell>
          <cell r="K378" t="str">
            <v/>
          </cell>
          <cell r="L378" t="str">
            <v/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</row>
        <row r="379">
          <cell r="H379" t="str">
            <v/>
          </cell>
          <cell r="I379" t="b">
            <v>0</v>
          </cell>
          <cell r="J379" t="str">
            <v/>
          </cell>
          <cell r="K379" t="str">
            <v/>
          </cell>
          <cell r="L379" t="str">
            <v/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</row>
        <row r="380">
          <cell r="H380" t="str">
            <v/>
          </cell>
          <cell r="I380" t="b">
            <v>0</v>
          </cell>
          <cell r="J380" t="str">
            <v/>
          </cell>
          <cell r="K380" t="str">
            <v/>
          </cell>
          <cell r="L380" t="str">
            <v/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</row>
        <row r="381">
          <cell r="H381" t="str">
            <v/>
          </cell>
          <cell r="I381" t="b">
            <v>0</v>
          </cell>
          <cell r="J381" t="str">
            <v/>
          </cell>
          <cell r="K381" t="str">
            <v/>
          </cell>
          <cell r="L381" t="str">
            <v/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</row>
        <row r="382">
          <cell r="H382" t="str">
            <v/>
          </cell>
          <cell r="I382" t="b">
            <v>0</v>
          </cell>
          <cell r="J382" t="str">
            <v/>
          </cell>
          <cell r="K382" t="str">
            <v/>
          </cell>
          <cell r="L382" t="str">
            <v/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</row>
        <row r="383">
          <cell r="H383" t="str">
            <v/>
          </cell>
          <cell r="I383" t="b">
            <v>0</v>
          </cell>
          <cell r="J383" t="str">
            <v/>
          </cell>
          <cell r="K383" t="str">
            <v/>
          </cell>
          <cell r="L383" t="str">
            <v/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</row>
        <row r="384">
          <cell r="H384" t="str">
            <v/>
          </cell>
          <cell r="I384" t="b">
            <v>0</v>
          </cell>
          <cell r="J384" t="str">
            <v/>
          </cell>
          <cell r="K384" t="str">
            <v/>
          </cell>
          <cell r="L384" t="str">
            <v/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</row>
        <row r="385">
          <cell r="H385" t="str">
            <v/>
          </cell>
          <cell r="I385" t="b">
            <v>0</v>
          </cell>
          <cell r="J385" t="str">
            <v/>
          </cell>
          <cell r="K385" t="str">
            <v/>
          </cell>
          <cell r="L385" t="str">
            <v/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</row>
        <row r="386">
          <cell r="H386" t="str">
            <v/>
          </cell>
          <cell r="I386" t="b">
            <v>0</v>
          </cell>
          <cell r="J386" t="str">
            <v/>
          </cell>
          <cell r="K386" t="str">
            <v/>
          </cell>
          <cell r="L386" t="str">
            <v/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</row>
        <row r="387">
          <cell r="H387" t="str">
            <v/>
          </cell>
          <cell r="I387" t="b">
            <v>0</v>
          </cell>
          <cell r="J387" t="str">
            <v/>
          </cell>
          <cell r="K387" t="str">
            <v/>
          </cell>
          <cell r="L387" t="str">
            <v/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</row>
        <row r="388">
          <cell r="H388" t="str">
            <v/>
          </cell>
          <cell r="I388" t="b">
            <v>0</v>
          </cell>
          <cell r="J388" t="str">
            <v/>
          </cell>
          <cell r="K388" t="str">
            <v/>
          </cell>
          <cell r="L388" t="str">
            <v/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</row>
        <row r="389">
          <cell r="H389" t="str">
            <v/>
          </cell>
          <cell r="I389" t="b">
            <v>0</v>
          </cell>
          <cell r="J389" t="str">
            <v/>
          </cell>
          <cell r="K389" t="str">
            <v/>
          </cell>
          <cell r="L389" t="str">
            <v/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</row>
        <row r="390">
          <cell r="H390" t="str">
            <v/>
          </cell>
          <cell r="I390" t="b">
            <v>0</v>
          </cell>
          <cell r="J390" t="str">
            <v/>
          </cell>
          <cell r="K390" t="str">
            <v/>
          </cell>
          <cell r="L390" t="str">
            <v/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</row>
        <row r="391">
          <cell r="H391" t="str">
            <v/>
          </cell>
          <cell r="I391" t="b">
            <v>0</v>
          </cell>
          <cell r="J391" t="str">
            <v/>
          </cell>
          <cell r="K391" t="str">
            <v/>
          </cell>
          <cell r="L391" t="str">
            <v/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</row>
        <row r="392">
          <cell r="H392" t="str">
            <v/>
          </cell>
          <cell r="I392" t="b">
            <v>0</v>
          </cell>
          <cell r="J392" t="str">
            <v/>
          </cell>
          <cell r="K392" t="str">
            <v/>
          </cell>
          <cell r="L392" t="str">
            <v/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</row>
        <row r="393">
          <cell r="H393" t="str">
            <v/>
          </cell>
          <cell r="I393" t="b">
            <v>0</v>
          </cell>
          <cell r="J393" t="str">
            <v/>
          </cell>
          <cell r="K393" t="str">
            <v/>
          </cell>
          <cell r="L393" t="str">
            <v/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</row>
        <row r="394">
          <cell r="H394" t="str">
            <v/>
          </cell>
          <cell r="I394" t="b">
            <v>0</v>
          </cell>
          <cell r="J394" t="str">
            <v/>
          </cell>
          <cell r="K394" t="str">
            <v/>
          </cell>
          <cell r="L394" t="str">
            <v/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</row>
        <row r="395">
          <cell r="H395" t="str">
            <v/>
          </cell>
          <cell r="I395" t="b">
            <v>0</v>
          </cell>
          <cell r="J395" t="str">
            <v/>
          </cell>
          <cell r="K395" t="str">
            <v/>
          </cell>
          <cell r="L395" t="str">
            <v/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</row>
        <row r="396">
          <cell r="H396" t="str">
            <v/>
          </cell>
          <cell r="I396" t="b">
            <v>0</v>
          </cell>
          <cell r="J396" t="str">
            <v/>
          </cell>
          <cell r="K396" t="str">
            <v/>
          </cell>
          <cell r="L396" t="str">
            <v/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</row>
        <row r="397">
          <cell r="H397" t="str">
            <v/>
          </cell>
          <cell r="I397" t="b">
            <v>0</v>
          </cell>
          <cell r="J397" t="str">
            <v/>
          </cell>
          <cell r="K397" t="str">
            <v/>
          </cell>
          <cell r="L397" t="str">
            <v/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</row>
        <row r="398">
          <cell r="H398" t="str">
            <v/>
          </cell>
          <cell r="I398" t="b">
            <v>0</v>
          </cell>
          <cell r="J398" t="str">
            <v/>
          </cell>
          <cell r="K398" t="str">
            <v/>
          </cell>
          <cell r="L398" t="str">
            <v/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</row>
        <row r="399">
          <cell r="H399" t="str">
            <v/>
          </cell>
          <cell r="I399" t="b">
            <v>0</v>
          </cell>
          <cell r="J399" t="str">
            <v/>
          </cell>
          <cell r="K399" t="str">
            <v/>
          </cell>
          <cell r="L399" t="str">
            <v/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</row>
        <row r="400">
          <cell r="H400" t="str">
            <v/>
          </cell>
          <cell r="I400" t="b">
            <v>0</v>
          </cell>
          <cell r="J400" t="str">
            <v/>
          </cell>
          <cell r="K400" t="str">
            <v/>
          </cell>
          <cell r="L400" t="str">
            <v/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</row>
        <row r="401">
          <cell r="H401" t="str">
            <v/>
          </cell>
          <cell r="I401" t="b">
            <v>0</v>
          </cell>
          <cell r="J401" t="str">
            <v/>
          </cell>
          <cell r="K401" t="str">
            <v/>
          </cell>
          <cell r="L401" t="str">
            <v/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</row>
      </sheetData>
      <sheetData sheetId="4" refreshError="1"/>
      <sheetData sheetId="5">
        <row r="23">
          <cell r="Y23">
            <v>104.00088</v>
          </cell>
        </row>
        <row r="44">
          <cell r="Y44">
            <v>104.00172000000001</v>
          </cell>
        </row>
        <row r="65">
          <cell r="Y65">
            <v>110.00256</v>
          </cell>
        </row>
        <row r="86">
          <cell r="Y86">
            <v>3.3999999999999998E-3</v>
          </cell>
        </row>
        <row r="107">
          <cell r="Y107">
            <v>4.2399999999999998E-3</v>
          </cell>
        </row>
        <row r="128">
          <cell r="Y128">
            <v>5.0800000000000003E-3</v>
          </cell>
        </row>
        <row r="149">
          <cell r="Y149">
            <v>5.9199999999999999E-3</v>
          </cell>
        </row>
        <row r="170">
          <cell r="Y170">
            <v>6.7600000000000004E-3</v>
          </cell>
        </row>
        <row r="191">
          <cell r="Y191">
            <v>7.6E-3</v>
          </cell>
        </row>
        <row r="212">
          <cell r="Y212">
            <v>8.4399999999999996E-3</v>
          </cell>
        </row>
        <row r="233">
          <cell r="Y233">
            <v>9.2800000000000001E-3</v>
          </cell>
        </row>
        <row r="254">
          <cell r="Y254">
            <v>1.0120000000000001E-2</v>
          </cell>
        </row>
        <row r="275">
          <cell r="Y275">
            <v>1.0959999999999999E-2</v>
          </cell>
        </row>
        <row r="296">
          <cell r="Y296">
            <v>1.18E-2</v>
          </cell>
        </row>
        <row r="317">
          <cell r="Y317">
            <v>1.264E-2</v>
          </cell>
        </row>
        <row r="338">
          <cell r="Y338">
            <v>1.3480000000000001E-2</v>
          </cell>
        </row>
        <row r="359">
          <cell r="Y359">
            <v>1.4319999999999999E-2</v>
          </cell>
        </row>
        <row r="380">
          <cell r="Y380">
            <v>1.516E-2</v>
          </cell>
        </row>
        <row r="401">
          <cell r="Y401">
            <v>1.6E-2</v>
          </cell>
        </row>
        <row r="422">
          <cell r="Y422">
            <v>1.6840000000000001E-2</v>
          </cell>
        </row>
        <row r="443">
          <cell r="Y443">
            <v>1.7680000000000001E-2</v>
          </cell>
        </row>
        <row r="464">
          <cell r="Y464">
            <v>1.8519999999999998E-2</v>
          </cell>
        </row>
        <row r="485">
          <cell r="Y485">
            <v>1.9359999999999999E-2</v>
          </cell>
        </row>
        <row r="506">
          <cell r="Y506">
            <v>2.0199999999999999E-2</v>
          </cell>
        </row>
        <row r="527">
          <cell r="Y527">
            <v>2.104E-2</v>
          </cell>
        </row>
      </sheetData>
      <sheetData sheetId="6">
        <row r="5">
          <cell r="B5">
            <v>0.5</v>
          </cell>
          <cell r="C5">
            <v>0.5</v>
          </cell>
          <cell r="D5">
            <v>1</v>
          </cell>
          <cell r="E5">
            <v>0.05</v>
          </cell>
          <cell r="G5">
            <v>0.05</v>
          </cell>
          <cell r="H5">
            <v>0.25</v>
          </cell>
          <cell r="I5">
            <v>0.625</v>
          </cell>
          <cell r="J5">
            <v>2.25</v>
          </cell>
        </row>
        <row r="6">
          <cell r="E6">
            <v>3.3</v>
          </cell>
        </row>
        <row r="7">
          <cell r="B7">
            <v>18</v>
          </cell>
          <cell r="C7">
            <v>16.5</v>
          </cell>
          <cell r="D7">
            <v>34.4</v>
          </cell>
          <cell r="E7">
            <v>3.05</v>
          </cell>
          <cell r="G7">
            <v>1.1000000000000001</v>
          </cell>
          <cell r="H7">
            <v>3.25</v>
          </cell>
          <cell r="I7">
            <v>4.2549999999999999</v>
          </cell>
          <cell r="J7">
            <v>11.25</v>
          </cell>
        </row>
        <row r="19">
          <cell r="D19">
            <v>1</v>
          </cell>
          <cell r="G19">
            <v>0.05</v>
          </cell>
          <cell r="H19">
            <v>0.25</v>
          </cell>
          <cell r="I19">
            <v>0.625</v>
          </cell>
          <cell r="J19">
            <v>2.25</v>
          </cell>
        </row>
        <row r="20">
          <cell r="E20">
            <v>3.3</v>
          </cell>
        </row>
        <row r="21">
          <cell r="D21">
            <v>36.4</v>
          </cell>
          <cell r="E21">
            <v>3.1</v>
          </cell>
          <cell r="G21">
            <v>1</v>
          </cell>
          <cell r="H21">
            <v>2.5499999999999998</v>
          </cell>
          <cell r="I21">
            <v>3.0049999999999999</v>
          </cell>
          <cell r="J21">
            <v>6.75</v>
          </cell>
        </row>
      </sheetData>
      <sheetData sheetId="7" refreshError="1"/>
      <sheetData sheetId="8"/>
      <sheetData sheetId="9" refreshError="1"/>
      <sheetData sheetId="10">
        <row r="1">
          <cell r="A1" t="str">
            <v>B</v>
          </cell>
        </row>
        <row r="2">
          <cell r="A2" t="str">
            <v>G</v>
          </cell>
        </row>
      </sheetData>
      <sheetData sheetId="11">
        <row r="4">
          <cell r="D4" t="str">
            <v/>
          </cell>
          <cell r="E4">
            <v>0</v>
          </cell>
        </row>
        <row r="5">
          <cell r="D5" t="str">
            <v/>
          </cell>
          <cell r="E5">
            <v>0</v>
          </cell>
        </row>
        <row r="6">
          <cell r="D6" t="str">
            <v/>
          </cell>
          <cell r="E6">
            <v>0</v>
          </cell>
        </row>
        <row r="7">
          <cell r="D7" t="str">
            <v/>
          </cell>
          <cell r="E7">
            <v>0</v>
          </cell>
        </row>
        <row r="8">
          <cell r="D8" t="str">
            <v/>
          </cell>
          <cell r="E8">
            <v>0</v>
          </cell>
        </row>
        <row r="9">
          <cell r="D9" t="str">
            <v/>
          </cell>
          <cell r="E9">
            <v>0</v>
          </cell>
        </row>
        <row r="10">
          <cell r="D10" t="str">
            <v/>
          </cell>
          <cell r="E10">
            <v>0</v>
          </cell>
        </row>
        <row r="11">
          <cell r="D11" t="str">
            <v/>
          </cell>
          <cell r="E11">
            <v>0</v>
          </cell>
        </row>
        <row r="12">
          <cell r="D12" t="str">
            <v/>
          </cell>
          <cell r="E12">
            <v>0</v>
          </cell>
        </row>
        <row r="13">
          <cell r="D13" t="str">
            <v/>
          </cell>
          <cell r="E13">
            <v>0</v>
          </cell>
        </row>
        <row r="14">
          <cell r="D14" t="str">
            <v/>
          </cell>
          <cell r="E14">
            <v>0</v>
          </cell>
        </row>
        <row r="15">
          <cell r="D15" t="str">
            <v/>
          </cell>
          <cell r="E15">
            <v>0</v>
          </cell>
        </row>
        <row r="16">
          <cell r="D16" t="str">
            <v/>
          </cell>
          <cell r="E16">
            <v>0</v>
          </cell>
        </row>
        <row r="17">
          <cell r="D17" t="str">
            <v/>
          </cell>
          <cell r="E17">
            <v>0</v>
          </cell>
        </row>
        <row r="18">
          <cell r="D18" t="str">
            <v/>
          </cell>
          <cell r="E18">
            <v>0</v>
          </cell>
        </row>
        <row r="19">
          <cell r="D19" t="str">
            <v/>
          </cell>
          <cell r="E19">
            <v>0</v>
          </cell>
        </row>
        <row r="20">
          <cell r="D20" t="str">
            <v/>
          </cell>
          <cell r="E20">
            <v>0</v>
          </cell>
        </row>
        <row r="21">
          <cell r="D21" t="str">
            <v/>
          </cell>
          <cell r="E21">
            <v>0</v>
          </cell>
        </row>
        <row r="22">
          <cell r="D22" t="str">
            <v/>
          </cell>
          <cell r="E22">
            <v>0</v>
          </cell>
        </row>
        <row r="23">
          <cell r="D23" t="str">
            <v/>
          </cell>
          <cell r="E23">
            <v>0</v>
          </cell>
        </row>
        <row r="24">
          <cell r="D24" t="str">
            <v/>
          </cell>
          <cell r="E24">
            <v>0</v>
          </cell>
        </row>
        <row r="25">
          <cell r="D25" t="str">
            <v/>
          </cell>
          <cell r="E25">
            <v>0</v>
          </cell>
        </row>
        <row r="26">
          <cell r="D26" t="str">
            <v/>
          </cell>
          <cell r="E26">
            <v>0</v>
          </cell>
        </row>
        <row r="27">
          <cell r="D27" t="str">
            <v/>
          </cell>
          <cell r="E27">
            <v>0</v>
          </cell>
        </row>
        <row r="28">
          <cell r="D28" t="str">
            <v/>
          </cell>
          <cell r="E28">
            <v>0</v>
          </cell>
        </row>
        <row r="29">
          <cell r="D29" t="str">
            <v/>
          </cell>
          <cell r="E29">
            <v>0</v>
          </cell>
        </row>
        <row r="30">
          <cell r="D30" t="str">
            <v/>
          </cell>
          <cell r="E30">
            <v>0</v>
          </cell>
        </row>
        <row r="31">
          <cell r="D31" t="str">
            <v/>
          </cell>
          <cell r="E31">
            <v>0</v>
          </cell>
        </row>
        <row r="32">
          <cell r="D32" t="str">
            <v/>
          </cell>
          <cell r="E32">
            <v>0</v>
          </cell>
        </row>
        <row r="33">
          <cell r="D33" t="str">
            <v/>
          </cell>
          <cell r="E33">
            <v>0</v>
          </cell>
        </row>
        <row r="34">
          <cell r="D34" t="str">
            <v/>
          </cell>
          <cell r="E34">
            <v>0</v>
          </cell>
        </row>
        <row r="35">
          <cell r="D35" t="str">
            <v/>
          </cell>
          <cell r="E35">
            <v>0</v>
          </cell>
        </row>
        <row r="36">
          <cell r="D36" t="str">
            <v/>
          </cell>
          <cell r="E36">
            <v>0</v>
          </cell>
        </row>
        <row r="37">
          <cell r="D37" t="str">
            <v/>
          </cell>
          <cell r="E37">
            <v>0</v>
          </cell>
        </row>
        <row r="38">
          <cell r="D38" t="str">
            <v/>
          </cell>
          <cell r="E38">
            <v>0</v>
          </cell>
        </row>
        <row r="39">
          <cell r="D39" t="str">
            <v/>
          </cell>
          <cell r="E39">
            <v>0</v>
          </cell>
        </row>
        <row r="40">
          <cell r="D40" t="str">
            <v/>
          </cell>
          <cell r="E40">
            <v>0</v>
          </cell>
        </row>
        <row r="41">
          <cell r="D41" t="str">
            <v/>
          </cell>
          <cell r="E41">
            <v>0</v>
          </cell>
        </row>
        <row r="42">
          <cell r="D42" t="str">
            <v/>
          </cell>
          <cell r="E42">
            <v>0</v>
          </cell>
        </row>
        <row r="43">
          <cell r="D43" t="str">
            <v/>
          </cell>
          <cell r="E43">
            <v>0</v>
          </cell>
        </row>
        <row r="44">
          <cell r="D44" t="str">
            <v/>
          </cell>
          <cell r="E44">
            <v>0</v>
          </cell>
        </row>
        <row r="45">
          <cell r="D45" t="str">
            <v/>
          </cell>
          <cell r="E45">
            <v>0</v>
          </cell>
        </row>
        <row r="46">
          <cell r="D46" t="str">
            <v/>
          </cell>
          <cell r="E46">
            <v>0</v>
          </cell>
        </row>
        <row r="47">
          <cell r="D47" t="str">
            <v/>
          </cell>
          <cell r="E47">
            <v>0</v>
          </cell>
        </row>
        <row r="48">
          <cell r="D48" t="str">
            <v/>
          </cell>
          <cell r="E48">
            <v>0</v>
          </cell>
        </row>
        <row r="49">
          <cell r="D49" t="str">
            <v/>
          </cell>
          <cell r="E49">
            <v>0</v>
          </cell>
        </row>
        <row r="50">
          <cell r="D50" t="str">
            <v/>
          </cell>
          <cell r="E50">
            <v>0</v>
          </cell>
        </row>
        <row r="51">
          <cell r="D51" t="str">
            <v/>
          </cell>
          <cell r="E51">
            <v>0</v>
          </cell>
        </row>
        <row r="52">
          <cell r="D52" t="str">
            <v/>
          </cell>
          <cell r="E52">
            <v>0</v>
          </cell>
        </row>
        <row r="53">
          <cell r="D53" t="str">
            <v/>
          </cell>
          <cell r="E53">
            <v>0</v>
          </cell>
        </row>
        <row r="54">
          <cell r="D54" t="str">
            <v/>
          </cell>
          <cell r="E54">
            <v>0</v>
          </cell>
        </row>
        <row r="55">
          <cell r="D55" t="str">
            <v/>
          </cell>
          <cell r="E55">
            <v>0</v>
          </cell>
        </row>
        <row r="56">
          <cell r="D56" t="str">
            <v/>
          </cell>
          <cell r="E56">
            <v>0</v>
          </cell>
        </row>
        <row r="57">
          <cell r="D57" t="str">
            <v/>
          </cell>
          <cell r="E57">
            <v>0</v>
          </cell>
        </row>
        <row r="58">
          <cell r="D58" t="str">
            <v/>
          </cell>
          <cell r="E58">
            <v>0</v>
          </cell>
        </row>
        <row r="59">
          <cell r="D59" t="str">
            <v/>
          </cell>
          <cell r="E59">
            <v>0</v>
          </cell>
        </row>
        <row r="60">
          <cell r="D60" t="str">
            <v/>
          </cell>
          <cell r="E60">
            <v>0</v>
          </cell>
        </row>
        <row r="61">
          <cell r="D61" t="str">
            <v/>
          </cell>
          <cell r="E61">
            <v>0</v>
          </cell>
        </row>
        <row r="62">
          <cell r="D62" t="str">
            <v/>
          </cell>
          <cell r="E62">
            <v>0</v>
          </cell>
        </row>
        <row r="63">
          <cell r="D63" t="str">
            <v/>
          </cell>
          <cell r="E63">
            <v>0</v>
          </cell>
        </row>
        <row r="64">
          <cell r="D64" t="str">
            <v/>
          </cell>
          <cell r="E64">
            <v>0</v>
          </cell>
        </row>
        <row r="65">
          <cell r="D65" t="str">
            <v/>
          </cell>
          <cell r="E65">
            <v>0</v>
          </cell>
        </row>
        <row r="66">
          <cell r="D66" t="str">
            <v/>
          </cell>
          <cell r="E66">
            <v>0</v>
          </cell>
        </row>
        <row r="67">
          <cell r="D67" t="str">
            <v/>
          </cell>
          <cell r="E67">
            <v>0</v>
          </cell>
        </row>
        <row r="68">
          <cell r="D68" t="str">
            <v/>
          </cell>
          <cell r="E68">
            <v>0</v>
          </cell>
        </row>
        <row r="69">
          <cell r="D69" t="str">
            <v/>
          </cell>
          <cell r="E69">
            <v>0</v>
          </cell>
        </row>
        <row r="70">
          <cell r="D70" t="str">
            <v/>
          </cell>
          <cell r="E70">
            <v>0</v>
          </cell>
        </row>
        <row r="71">
          <cell r="D71" t="str">
            <v/>
          </cell>
          <cell r="E71">
            <v>0</v>
          </cell>
        </row>
        <row r="72">
          <cell r="D72" t="str">
            <v/>
          </cell>
          <cell r="E72">
            <v>0</v>
          </cell>
        </row>
        <row r="73">
          <cell r="D73" t="str">
            <v/>
          </cell>
          <cell r="E73">
            <v>0</v>
          </cell>
        </row>
        <row r="74">
          <cell r="D74" t="str">
            <v/>
          </cell>
          <cell r="E74">
            <v>0</v>
          </cell>
        </row>
        <row r="75">
          <cell r="D75" t="str">
            <v/>
          </cell>
          <cell r="E75">
            <v>0</v>
          </cell>
        </row>
        <row r="76">
          <cell r="D76" t="str">
            <v/>
          </cell>
          <cell r="E76">
            <v>0</v>
          </cell>
        </row>
        <row r="77">
          <cell r="D77" t="str">
            <v/>
          </cell>
          <cell r="E77">
            <v>0</v>
          </cell>
        </row>
        <row r="78">
          <cell r="D78" t="str">
            <v/>
          </cell>
          <cell r="E78">
            <v>0</v>
          </cell>
        </row>
        <row r="79">
          <cell r="D79" t="str">
            <v/>
          </cell>
          <cell r="E79">
            <v>0</v>
          </cell>
        </row>
        <row r="80">
          <cell r="D80" t="str">
            <v/>
          </cell>
          <cell r="E80">
            <v>0</v>
          </cell>
        </row>
        <row r="81">
          <cell r="D81" t="str">
            <v/>
          </cell>
          <cell r="E81">
            <v>0</v>
          </cell>
        </row>
        <row r="82">
          <cell r="D82" t="str">
            <v/>
          </cell>
          <cell r="E82">
            <v>0</v>
          </cell>
        </row>
        <row r="83">
          <cell r="D83" t="str">
            <v/>
          </cell>
          <cell r="E83">
            <v>0</v>
          </cell>
        </row>
        <row r="84">
          <cell r="D84" t="str">
            <v/>
          </cell>
          <cell r="E84">
            <v>0</v>
          </cell>
        </row>
        <row r="85">
          <cell r="D85" t="str">
            <v/>
          </cell>
          <cell r="E85">
            <v>0</v>
          </cell>
        </row>
        <row r="86">
          <cell r="D86" t="str">
            <v/>
          </cell>
          <cell r="E86">
            <v>0</v>
          </cell>
        </row>
        <row r="87">
          <cell r="D87" t="str">
            <v/>
          </cell>
          <cell r="E87">
            <v>0</v>
          </cell>
        </row>
        <row r="88">
          <cell r="D88" t="str">
            <v/>
          </cell>
          <cell r="E88">
            <v>0</v>
          </cell>
        </row>
        <row r="89">
          <cell r="D89" t="str">
            <v/>
          </cell>
          <cell r="E89">
            <v>0</v>
          </cell>
        </row>
        <row r="90">
          <cell r="D90" t="str">
            <v/>
          </cell>
          <cell r="E90">
            <v>0</v>
          </cell>
        </row>
        <row r="91">
          <cell r="D91" t="str">
            <v/>
          </cell>
          <cell r="E91">
            <v>0</v>
          </cell>
        </row>
        <row r="92">
          <cell r="D92" t="str">
            <v/>
          </cell>
          <cell r="E92">
            <v>0</v>
          </cell>
        </row>
        <row r="93">
          <cell r="D93" t="str">
            <v/>
          </cell>
          <cell r="E93">
            <v>0</v>
          </cell>
        </row>
        <row r="94">
          <cell r="D94" t="str">
            <v/>
          </cell>
          <cell r="E94">
            <v>0</v>
          </cell>
        </row>
        <row r="95">
          <cell r="D95" t="str">
            <v/>
          </cell>
          <cell r="E95">
            <v>0</v>
          </cell>
        </row>
        <row r="96">
          <cell r="D96" t="str">
            <v/>
          </cell>
          <cell r="E96">
            <v>0</v>
          </cell>
        </row>
        <row r="97">
          <cell r="D97" t="str">
            <v/>
          </cell>
          <cell r="E97">
            <v>0</v>
          </cell>
        </row>
        <row r="98">
          <cell r="D98" t="str">
            <v/>
          </cell>
          <cell r="E98">
            <v>0</v>
          </cell>
        </row>
        <row r="99">
          <cell r="D99" t="str">
            <v/>
          </cell>
          <cell r="E99">
            <v>0</v>
          </cell>
        </row>
        <row r="100">
          <cell r="D100" t="str">
            <v/>
          </cell>
          <cell r="E100">
            <v>0</v>
          </cell>
        </row>
        <row r="101">
          <cell r="D101" t="str">
            <v/>
          </cell>
          <cell r="E101">
            <v>0</v>
          </cell>
        </row>
        <row r="102">
          <cell r="D102" t="str">
            <v/>
          </cell>
          <cell r="E102">
            <v>0</v>
          </cell>
        </row>
        <row r="103">
          <cell r="D103" t="str">
            <v/>
          </cell>
          <cell r="E103">
            <v>0</v>
          </cell>
        </row>
        <row r="104">
          <cell r="D104" t="str">
            <v/>
          </cell>
          <cell r="E104">
            <v>0</v>
          </cell>
        </row>
        <row r="105">
          <cell r="D105" t="str">
            <v/>
          </cell>
          <cell r="E105">
            <v>0</v>
          </cell>
        </row>
        <row r="106">
          <cell r="D106" t="str">
            <v/>
          </cell>
          <cell r="E106">
            <v>0</v>
          </cell>
        </row>
        <row r="107">
          <cell r="D107" t="str">
            <v/>
          </cell>
          <cell r="E107">
            <v>0</v>
          </cell>
        </row>
        <row r="108">
          <cell r="D108" t="str">
            <v/>
          </cell>
          <cell r="E108">
            <v>0</v>
          </cell>
        </row>
        <row r="109">
          <cell r="D109" t="str">
            <v/>
          </cell>
          <cell r="E109">
            <v>0</v>
          </cell>
        </row>
        <row r="110">
          <cell r="D110" t="str">
            <v/>
          </cell>
          <cell r="E110">
            <v>0</v>
          </cell>
        </row>
        <row r="111">
          <cell r="D111" t="str">
            <v/>
          </cell>
          <cell r="E111">
            <v>0</v>
          </cell>
        </row>
        <row r="112">
          <cell r="D112" t="str">
            <v/>
          </cell>
          <cell r="E112">
            <v>0</v>
          </cell>
        </row>
        <row r="113">
          <cell r="D113" t="str">
            <v/>
          </cell>
          <cell r="E113">
            <v>0</v>
          </cell>
        </row>
        <row r="114">
          <cell r="D114" t="str">
            <v/>
          </cell>
          <cell r="E114">
            <v>0</v>
          </cell>
        </row>
        <row r="115">
          <cell r="D115" t="str">
            <v/>
          </cell>
          <cell r="E115">
            <v>0</v>
          </cell>
        </row>
        <row r="116">
          <cell r="D116" t="str">
            <v/>
          </cell>
          <cell r="E116">
            <v>0</v>
          </cell>
        </row>
        <row r="117">
          <cell r="D117" t="str">
            <v/>
          </cell>
          <cell r="E117">
            <v>0</v>
          </cell>
        </row>
        <row r="118">
          <cell r="D118" t="str">
            <v/>
          </cell>
          <cell r="E118">
            <v>0</v>
          </cell>
        </row>
        <row r="119">
          <cell r="D119" t="str">
            <v/>
          </cell>
          <cell r="E119">
            <v>0</v>
          </cell>
        </row>
        <row r="120">
          <cell r="D120" t="str">
            <v/>
          </cell>
          <cell r="E120">
            <v>0</v>
          </cell>
        </row>
        <row r="121">
          <cell r="D121" t="str">
            <v/>
          </cell>
          <cell r="E121">
            <v>0</v>
          </cell>
        </row>
        <row r="122">
          <cell r="D122" t="str">
            <v/>
          </cell>
          <cell r="E122">
            <v>0</v>
          </cell>
        </row>
        <row r="123">
          <cell r="D123" t="str">
            <v/>
          </cell>
          <cell r="E123">
            <v>0</v>
          </cell>
        </row>
        <row r="124">
          <cell r="D124" t="str">
            <v/>
          </cell>
          <cell r="E124">
            <v>0</v>
          </cell>
        </row>
        <row r="125">
          <cell r="D125" t="str">
            <v/>
          </cell>
          <cell r="E125">
            <v>0</v>
          </cell>
        </row>
        <row r="126">
          <cell r="D126" t="str">
            <v/>
          </cell>
          <cell r="E126">
            <v>0</v>
          </cell>
        </row>
        <row r="127">
          <cell r="D127" t="str">
            <v/>
          </cell>
          <cell r="E127">
            <v>0</v>
          </cell>
        </row>
        <row r="128">
          <cell r="D128" t="str">
            <v/>
          </cell>
          <cell r="E128">
            <v>0</v>
          </cell>
        </row>
        <row r="129">
          <cell r="D129" t="str">
            <v/>
          </cell>
          <cell r="E129">
            <v>0</v>
          </cell>
        </row>
        <row r="130">
          <cell r="D130" t="str">
            <v/>
          </cell>
          <cell r="E130">
            <v>0</v>
          </cell>
        </row>
        <row r="131">
          <cell r="D131" t="str">
            <v/>
          </cell>
          <cell r="E131">
            <v>0</v>
          </cell>
        </row>
        <row r="132">
          <cell r="D132" t="str">
            <v/>
          </cell>
          <cell r="E132">
            <v>0</v>
          </cell>
        </row>
        <row r="133">
          <cell r="D133" t="str">
            <v/>
          </cell>
          <cell r="E133">
            <v>0</v>
          </cell>
        </row>
        <row r="134">
          <cell r="D134" t="str">
            <v/>
          </cell>
          <cell r="E134">
            <v>0</v>
          </cell>
        </row>
        <row r="135">
          <cell r="D135" t="str">
            <v/>
          </cell>
          <cell r="E135">
            <v>0</v>
          </cell>
        </row>
        <row r="136">
          <cell r="D136" t="str">
            <v/>
          </cell>
          <cell r="E136">
            <v>0</v>
          </cell>
        </row>
        <row r="137">
          <cell r="D137" t="str">
            <v/>
          </cell>
          <cell r="E137">
            <v>0</v>
          </cell>
        </row>
        <row r="138">
          <cell r="D138" t="str">
            <v/>
          </cell>
          <cell r="E138">
            <v>0</v>
          </cell>
        </row>
        <row r="139">
          <cell r="D139" t="str">
            <v/>
          </cell>
          <cell r="E139">
            <v>0</v>
          </cell>
        </row>
        <row r="140">
          <cell r="D140" t="str">
            <v/>
          </cell>
          <cell r="E140">
            <v>0</v>
          </cell>
        </row>
        <row r="141">
          <cell r="D141" t="str">
            <v/>
          </cell>
          <cell r="E141">
            <v>0</v>
          </cell>
        </row>
        <row r="142">
          <cell r="D142" t="str">
            <v/>
          </cell>
          <cell r="E142">
            <v>0</v>
          </cell>
        </row>
        <row r="143">
          <cell r="D143" t="str">
            <v/>
          </cell>
          <cell r="E143">
            <v>0</v>
          </cell>
        </row>
        <row r="144">
          <cell r="D144" t="str">
            <v/>
          </cell>
          <cell r="E144">
            <v>0</v>
          </cell>
        </row>
        <row r="145">
          <cell r="D145" t="str">
            <v/>
          </cell>
          <cell r="E145">
            <v>0</v>
          </cell>
        </row>
        <row r="146">
          <cell r="D146" t="str">
            <v/>
          </cell>
          <cell r="E146">
            <v>0</v>
          </cell>
        </row>
        <row r="147">
          <cell r="D147" t="str">
            <v/>
          </cell>
          <cell r="E147">
            <v>0</v>
          </cell>
        </row>
        <row r="148">
          <cell r="D148" t="str">
            <v/>
          </cell>
          <cell r="E148">
            <v>0</v>
          </cell>
        </row>
        <row r="149">
          <cell r="D149" t="str">
            <v/>
          </cell>
          <cell r="E149">
            <v>0</v>
          </cell>
        </row>
        <row r="150">
          <cell r="D150" t="str">
            <v/>
          </cell>
          <cell r="E150">
            <v>0</v>
          </cell>
        </row>
        <row r="151">
          <cell r="D151" t="str">
            <v/>
          </cell>
          <cell r="E151">
            <v>0</v>
          </cell>
        </row>
        <row r="152">
          <cell r="D152" t="str">
            <v/>
          </cell>
          <cell r="E152">
            <v>0</v>
          </cell>
        </row>
        <row r="153">
          <cell r="D153" t="str">
            <v/>
          </cell>
          <cell r="E153">
            <v>0</v>
          </cell>
        </row>
        <row r="154">
          <cell r="D154" t="str">
            <v/>
          </cell>
          <cell r="E154">
            <v>0</v>
          </cell>
        </row>
        <row r="155">
          <cell r="D155" t="str">
            <v/>
          </cell>
          <cell r="E155">
            <v>0</v>
          </cell>
        </row>
        <row r="156">
          <cell r="D156" t="str">
            <v/>
          </cell>
          <cell r="E156">
            <v>0</v>
          </cell>
        </row>
        <row r="157">
          <cell r="D157" t="str">
            <v/>
          </cell>
          <cell r="E157">
            <v>0</v>
          </cell>
        </row>
        <row r="158">
          <cell r="D158" t="str">
            <v/>
          </cell>
          <cell r="E158">
            <v>0</v>
          </cell>
        </row>
        <row r="159">
          <cell r="D159" t="str">
            <v/>
          </cell>
          <cell r="E159">
            <v>0</v>
          </cell>
        </row>
        <row r="160">
          <cell r="D160" t="str">
            <v/>
          </cell>
          <cell r="E160">
            <v>0</v>
          </cell>
        </row>
        <row r="161">
          <cell r="D161" t="str">
            <v/>
          </cell>
          <cell r="E161">
            <v>0</v>
          </cell>
        </row>
        <row r="162">
          <cell r="D162" t="str">
            <v/>
          </cell>
          <cell r="E162">
            <v>0</v>
          </cell>
        </row>
        <row r="163">
          <cell r="D163" t="str">
            <v/>
          </cell>
          <cell r="E163">
            <v>0</v>
          </cell>
        </row>
        <row r="164">
          <cell r="D164" t="str">
            <v/>
          </cell>
          <cell r="E164">
            <v>0</v>
          </cell>
        </row>
        <row r="165">
          <cell r="D165" t="str">
            <v/>
          </cell>
          <cell r="E165">
            <v>0</v>
          </cell>
        </row>
        <row r="166">
          <cell r="D166" t="str">
            <v/>
          </cell>
          <cell r="E166">
            <v>0</v>
          </cell>
        </row>
        <row r="167">
          <cell r="D167" t="str">
            <v/>
          </cell>
          <cell r="E167">
            <v>0</v>
          </cell>
        </row>
        <row r="168">
          <cell r="D168" t="str">
            <v/>
          </cell>
          <cell r="E168">
            <v>0</v>
          </cell>
        </row>
        <row r="169">
          <cell r="D169" t="str">
            <v/>
          </cell>
          <cell r="E169">
            <v>0</v>
          </cell>
        </row>
        <row r="170">
          <cell r="D170" t="str">
            <v/>
          </cell>
          <cell r="E170">
            <v>0</v>
          </cell>
        </row>
        <row r="171">
          <cell r="D171" t="str">
            <v/>
          </cell>
          <cell r="E171">
            <v>0</v>
          </cell>
        </row>
        <row r="172">
          <cell r="D172" t="str">
            <v/>
          </cell>
          <cell r="E172">
            <v>0</v>
          </cell>
        </row>
        <row r="173">
          <cell r="D173" t="str">
            <v/>
          </cell>
          <cell r="E173">
            <v>0</v>
          </cell>
        </row>
        <row r="174">
          <cell r="D174" t="str">
            <v/>
          </cell>
          <cell r="E174">
            <v>0</v>
          </cell>
        </row>
        <row r="175">
          <cell r="D175" t="str">
            <v/>
          </cell>
          <cell r="E175">
            <v>0</v>
          </cell>
        </row>
        <row r="176">
          <cell r="D176" t="str">
            <v/>
          </cell>
          <cell r="E176">
            <v>0</v>
          </cell>
        </row>
        <row r="177">
          <cell r="D177" t="str">
            <v/>
          </cell>
          <cell r="E177">
            <v>0</v>
          </cell>
        </row>
        <row r="178">
          <cell r="D178" t="str">
            <v/>
          </cell>
          <cell r="E178">
            <v>0</v>
          </cell>
        </row>
        <row r="179">
          <cell r="D179" t="str">
            <v/>
          </cell>
          <cell r="E179">
            <v>0</v>
          </cell>
        </row>
        <row r="180">
          <cell r="D180" t="str">
            <v/>
          </cell>
          <cell r="E180">
            <v>0</v>
          </cell>
        </row>
        <row r="181">
          <cell r="D181" t="str">
            <v/>
          </cell>
          <cell r="E181">
            <v>0</v>
          </cell>
        </row>
        <row r="182">
          <cell r="D182" t="str">
            <v/>
          </cell>
          <cell r="E182">
            <v>0</v>
          </cell>
        </row>
        <row r="183">
          <cell r="D183" t="str">
            <v/>
          </cell>
          <cell r="E183">
            <v>0</v>
          </cell>
        </row>
        <row r="184">
          <cell r="D184" t="str">
            <v/>
          </cell>
          <cell r="E184">
            <v>0</v>
          </cell>
        </row>
        <row r="185">
          <cell r="D185" t="str">
            <v/>
          </cell>
          <cell r="E185">
            <v>0</v>
          </cell>
        </row>
        <row r="186">
          <cell r="D186" t="str">
            <v/>
          </cell>
          <cell r="E186">
            <v>0</v>
          </cell>
        </row>
        <row r="187">
          <cell r="D187" t="str">
            <v/>
          </cell>
          <cell r="E187">
            <v>0</v>
          </cell>
        </row>
        <row r="188">
          <cell r="D188" t="str">
            <v/>
          </cell>
          <cell r="E188">
            <v>0</v>
          </cell>
        </row>
        <row r="189">
          <cell r="D189" t="str">
            <v/>
          </cell>
          <cell r="E189">
            <v>0</v>
          </cell>
        </row>
        <row r="190">
          <cell r="D190" t="str">
            <v/>
          </cell>
          <cell r="E190">
            <v>0</v>
          </cell>
        </row>
        <row r="191">
          <cell r="D191" t="str">
            <v/>
          </cell>
          <cell r="E191">
            <v>0</v>
          </cell>
        </row>
        <row r="192">
          <cell r="D192" t="str">
            <v/>
          </cell>
          <cell r="E192">
            <v>0</v>
          </cell>
        </row>
        <row r="193">
          <cell r="D193" t="str">
            <v/>
          </cell>
          <cell r="E193">
            <v>0</v>
          </cell>
        </row>
        <row r="194">
          <cell r="D194" t="str">
            <v/>
          </cell>
          <cell r="E194">
            <v>0</v>
          </cell>
        </row>
        <row r="195">
          <cell r="D195" t="str">
            <v/>
          </cell>
          <cell r="E195">
            <v>0</v>
          </cell>
        </row>
        <row r="196">
          <cell r="D196" t="str">
            <v/>
          </cell>
          <cell r="E196">
            <v>0</v>
          </cell>
        </row>
        <row r="197">
          <cell r="D197" t="str">
            <v/>
          </cell>
          <cell r="E197">
            <v>0</v>
          </cell>
        </row>
        <row r="198">
          <cell r="D198" t="str">
            <v/>
          </cell>
          <cell r="E198">
            <v>0</v>
          </cell>
        </row>
        <row r="199">
          <cell r="D199" t="str">
            <v/>
          </cell>
          <cell r="E199">
            <v>0</v>
          </cell>
        </row>
        <row r="200">
          <cell r="D200" t="str">
            <v/>
          </cell>
          <cell r="E200">
            <v>0</v>
          </cell>
        </row>
        <row r="201">
          <cell r="D201" t="str">
            <v/>
          </cell>
          <cell r="E201">
            <v>0</v>
          </cell>
        </row>
        <row r="202">
          <cell r="D202" t="str">
            <v/>
          </cell>
          <cell r="E202">
            <v>0</v>
          </cell>
        </row>
        <row r="203">
          <cell r="D203" t="str">
            <v/>
          </cell>
          <cell r="E203">
            <v>0</v>
          </cell>
        </row>
        <row r="204">
          <cell r="D204" t="str">
            <v/>
          </cell>
          <cell r="E204">
            <v>0</v>
          </cell>
        </row>
        <row r="205">
          <cell r="D205" t="str">
            <v/>
          </cell>
          <cell r="E205">
            <v>0</v>
          </cell>
        </row>
        <row r="206">
          <cell r="D206" t="str">
            <v/>
          </cell>
          <cell r="E206">
            <v>0</v>
          </cell>
        </row>
        <row r="207">
          <cell r="D207" t="str">
            <v/>
          </cell>
          <cell r="E207">
            <v>0</v>
          </cell>
        </row>
        <row r="208">
          <cell r="D208" t="str">
            <v/>
          </cell>
          <cell r="E208">
            <v>0</v>
          </cell>
        </row>
        <row r="209">
          <cell r="D209" t="str">
            <v/>
          </cell>
          <cell r="E209">
            <v>0</v>
          </cell>
        </row>
        <row r="210">
          <cell r="D210" t="str">
            <v/>
          </cell>
          <cell r="E210">
            <v>0</v>
          </cell>
        </row>
        <row r="211">
          <cell r="D211" t="str">
            <v/>
          </cell>
          <cell r="E211">
            <v>0</v>
          </cell>
        </row>
        <row r="212">
          <cell r="D212" t="str">
            <v/>
          </cell>
          <cell r="E212">
            <v>0</v>
          </cell>
        </row>
        <row r="213">
          <cell r="D213" t="str">
            <v/>
          </cell>
          <cell r="E213">
            <v>0</v>
          </cell>
        </row>
        <row r="214">
          <cell r="D214" t="str">
            <v/>
          </cell>
          <cell r="E214">
            <v>0</v>
          </cell>
        </row>
        <row r="215">
          <cell r="D215" t="str">
            <v/>
          </cell>
          <cell r="E215">
            <v>0</v>
          </cell>
        </row>
        <row r="216">
          <cell r="D216" t="str">
            <v/>
          </cell>
          <cell r="E216">
            <v>0</v>
          </cell>
        </row>
        <row r="217">
          <cell r="D217" t="str">
            <v/>
          </cell>
          <cell r="E217">
            <v>0</v>
          </cell>
        </row>
        <row r="218">
          <cell r="D218" t="str">
            <v/>
          </cell>
          <cell r="E218">
            <v>0</v>
          </cell>
        </row>
        <row r="219">
          <cell r="D219" t="str">
            <v/>
          </cell>
          <cell r="E219">
            <v>0</v>
          </cell>
        </row>
        <row r="220">
          <cell r="D220" t="str">
            <v/>
          </cell>
          <cell r="E220">
            <v>0</v>
          </cell>
        </row>
        <row r="221">
          <cell r="D221" t="str">
            <v/>
          </cell>
          <cell r="E221">
            <v>0</v>
          </cell>
        </row>
        <row r="222">
          <cell r="D222" t="str">
            <v/>
          </cell>
          <cell r="E222">
            <v>0</v>
          </cell>
        </row>
        <row r="223">
          <cell r="D223" t="str">
            <v/>
          </cell>
          <cell r="E223">
            <v>0</v>
          </cell>
        </row>
        <row r="224">
          <cell r="D224" t="str">
            <v/>
          </cell>
          <cell r="E224">
            <v>0</v>
          </cell>
        </row>
        <row r="225">
          <cell r="D225" t="str">
            <v/>
          </cell>
          <cell r="E225">
            <v>0</v>
          </cell>
        </row>
        <row r="226">
          <cell r="D226" t="str">
            <v/>
          </cell>
          <cell r="E226">
            <v>0</v>
          </cell>
        </row>
        <row r="227">
          <cell r="D227" t="str">
            <v/>
          </cell>
          <cell r="E227">
            <v>0</v>
          </cell>
        </row>
        <row r="228">
          <cell r="D228" t="str">
            <v/>
          </cell>
          <cell r="E228">
            <v>0</v>
          </cell>
        </row>
        <row r="229">
          <cell r="D229" t="str">
            <v/>
          </cell>
          <cell r="E229">
            <v>0</v>
          </cell>
        </row>
        <row r="230">
          <cell r="D230" t="str">
            <v/>
          </cell>
          <cell r="E230">
            <v>0</v>
          </cell>
        </row>
        <row r="231">
          <cell r="D231" t="str">
            <v/>
          </cell>
          <cell r="E231">
            <v>0</v>
          </cell>
        </row>
        <row r="232">
          <cell r="D232" t="str">
            <v/>
          </cell>
          <cell r="E232">
            <v>0</v>
          </cell>
        </row>
        <row r="233">
          <cell r="D233" t="str">
            <v/>
          </cell>
          <cell r="E233">
            <v>0</v>
          </cell>
        </row>
        <row r="234">
          <cell r="D234" t="str">
            <v/>
          </cell>
          <cell r="E234">
            <v>0</v>
          </cell>
        </row>
        <row r="235">
          <cell r="D235" t="str">
            <v/>
          </cell>
          <cell r="E235">
            <v>0</v>
          </cell>
        </row>
        <row r="236">
          <cell r="D236" t="str">
            <v/>
          </cell>
          <cell r="E236">
            <v>0</v>
          </cell>
        </row>
        <row r="237">
          <cell r="D237" t="str">
            <v/>
          </cell>
          <cell r="E237">
            <v>0</v>
          </cell>
        </row>
        <row r="238">
          <cell r="D238" t="str">
            <v/>
          </cell>
          <cell r="E238">
            <v>0</v>
          </cell>
        </row>
        <row r="239">
          <cell r="D239" t="str">
            <v/>
          </cell>
          <cell r="E239">
            <v>0</v>
          </cell>
        </row>
        <row r="240">
          <cell r="D240" t="str">
            <v/>
          </cell>
          <cell r="E240">
            <v>0</v>
          </cell>
        </row>
        <row r="241">
          <cell r="D241" t="str">
            <v/>
          </cell>
          <cell r="E241">
            <v>0</v>
          </cell>
        </row>
        <row r="242">
          <cell r="D242" t="str">
            <v/>
          </cell>
          <cell r="E242">
            <v>0</v>
          </cell>
        </row>
        <row r="243">
          <cell r="D243" t="str">
            <v/>
          </cell>
          <cell r="E243">
            <v>0</v>
          </cell>
        </row>
      </sheetData>
      <sheetData sheetId="12">
        <row r="4">
          <cell r="A4" t="str">
            <v>C3</v>
          </cell>
          <cell r="B4">
            <v>14.59</v>
          </cell>
          <cell r="D4" t="str">
            <v>Caleb Morrison-Hhill</v>
          </cell>
          <cell r="E4">
            <v>54</v>
          </cell>
        </row>
        <row r="5">
          <cell r="A5" t="str">
            <v>A8</v>
          </cell>
          <cell r="B5">
            <v>15.11</v>
          </cell>
          <cell r="D5" t="str">
            <v>Lipson Academy</v>
          </cell>
          <cell r="E5">
            <v>49</v>
          </cell>
        </row>
        <row r="6">
          <cell r="A6" t="str">
            <v>B10</v>
          </cell>
          <cell r="B6">
            <v>15.48</v>
          </cell>
          <cell r="D6" t="str">
            <v>Meadow Tasker</v>
          </cell>
          <cell r="E6">
            <v>45</v>
          </cell>
        </row>
        <row r="7">
          <cell r="A7" t="str">
            <v>C6</v>
          </cell>
          <cell r="B7">
            <v>15.49</v>
          </cell>
          <cell r="D7" t="str">
            <v>Jack Stewart</v>
          </cell>
          <cell r="E7">
            <v>45</v>
          </cell>
        </row>
        <row r="8">
          <cell r="A8" t="str">
            <v>A4</v>
          </cell>
          <cell r="B8">
            <v>16.170000000000002</v>
          </cell>
          <cell r="D8" t="str">
            <v>Lipson Academy</v>
          </cell>
          <cell r="E8">
            <v>38</v>
          </cell>
        </row>
        <row r="9">
          <cell r="A9" t="str">
            <v>B15</v>
          </cell>
          <cell r="B9">
            <v>16.46</v>
          </cell>
          <cell r="D9" t="str">
            <v>Lexi Graham</v>
          </cell>
          <cell r="E9">
            <v>35</v>
          </cell>
        </row>
        <row r="10">
          <cell r="A10" t="str">
            <v>C9</v>
          </cell>
          <cell r="B10">
            <v>14.64</v>
          </cell>
          <cell r="D10" t="str">
            <v>Poppy Westran</v>
          </cell>
          <cell r="E10">
            <v>54</v>
          </cell>
        </row>
        <row r="11">
          <cell r="A11" t="str">
            <v>A13</v>
          </cell>
          <cell r="B11">
            <v>16.63</v>
          </cell>
          <cell r="D11" t="str">
            <v>Lipson Academy</v>
          </cell>
          <cell r="E11">
            <v>34</v>
          </cell>
        </row>
        <row r="12">
          <cell r="A12" t="str">
            <v>B1</v>
          </cell>
          <cell r="B12">
            <v>17.52</v>
          </cell>
          <cell r="D12" t="str">
            <v>Mate Lovas</v>
          </cell>
          <cell r="E12">
            <v>25</v>
          </cell>
        </row>
        <row r="13">
          <cell r="A13" t="str">
            <v>C10</v>
          </cell>
          <cell r="B13">
            <v>15.58</v>
          </cell>
          <cell r="D13" t="str">
            <v>Elin Squire</v>
          </cell>
          <cell r="E13">
            <v>44</v>
          </cell>
        </row>
        <row r="14">
          <cell r="A14" t="str">
            <v>B4</v>
          </cell>
          <cell r="B14">
            <v>16.329999999999998</v>
          </cell>
          <cell r="D14" t="str">
            <v>Jack White</v>
          </cell>
          <cell r="E14">
            <v>37</v>
          </cell>
        </row>
        <row r="15">
          <cell r="A15" t="str">
            <v>A11</v>
          </cell>
          <cell r="B15">
            <v>16.649999999999999</v>
          </cell>
          <cell r="D15" t="str">
            <v>Lipson Academy</v>
          </cell>
          <cell r="E15">
            <v>33</v>
          </cell>
        </row>
        <row r="16">
          <cell r="A16" t="str">
            <v>F10</v>
          </cell>
          <cell r="B16">
            <v>16.66</v>
          </cell>
          <cell r="D16" t="str">
            <v>Isabelle Smoker</v>
          </cell>
          <cell r="E16">
            <v>33</v>
          </cell>
        </row>
        <row r="17">
          <cell r="A17" t="str">
            <v>E13</v>
          </cell>
          <cell r="B17">
            <v>17.62</v>
          </cell>
          <cell r="D17" t="str">
            <v>Lola Preston</v>
          </cell>
          <cell r="E17">
            <v>24</v>
          </cell>
        </row>
        <row r="18">
          <cell r="A18" t="str">
            <v>H13</v>
          </cell>
          <cell r="B18">
            <v>19.46</v>
          </cell>
          <cell r="D18" t="str">
            <v>Aimee Newcombe</v>
          </cell>
          <cell r="E18">
            <v>10</v>
          </cell>
        </row>
        <row r="19">
          <cell r="A19" t="str">
            <v>E10</v>
          </cell>
          <cell r="B19">
            <v>15.06</v>
          </cell>
          <cell r="D19" t="str">
            <v>Faith Walsh</v>
          </cell>
          <cell r="E19">
            <v>49</v>
          </cell>
        </row>
        <row r="20">
          <cell r="A20" t="str">
            <v>F11</v>
          </cell>
          <cell r="B20">
            <v>16.059999999999999</v>
          </cell>
          <cell r="D20" t="str">
            <v>Lauren Jones</v>
          </cell>
          <cell r="E20">
            <v>39</v>
          </cell>
        </row>
        <row r="21">
          <cell r="A21" t="str">
            <v>H9</v>
          </cell>
          <cell r="B21">
            <v>16.100000000000001</v>
          </cell>
          <cell r="D21" t="str">
            <v>Roma Skilton- Husbands</v>
          </cell>
          <cell r="E21">
            <v>39</v>
          </cell>
        </row>
        <row r="22">
          <cell r="A22" t="str">
            <v>H7</v>
          </cell>
          <cell r="B22">
            <v>13</v>
          </cell>
          <cell r="D22" t="str">
            <v>David Oldfield</v>
          </cell>
          <cell r="E22">
            <v>70</v>
          </cell>
        </row>
        <row r="23">
          <cell r="A23" t="str">
            <v>E6</v>
          </cell>
          <cell r="B23">
            <v>14.5</v>
          </cell>
          <cell r="D23" t="str">
            <v>Noah Cotte</v>
          </cell>
          <cell r="E23">
            <v>55</v>
          </cell>
        </row>
        <row r="24">
          <cell r="A24" t="str">
            <v>F3</v>
          </cell>
          <cell r="B24">
            <v>16.579999999999998</v>
          </cell>
          <cell r="D24" t="str">
            <v>Gideon Hedlam</v>
          </cell>
          <cell r="E24">
            <v>34</v>
          </cell>
        </row>
        <row r="25">
          <cell r="A25" t="str">
            <v>H6</v>
          </cell>
          <cell r="B25">
            <v>13.83</v>
          </cell>
          <cell r="D25" t="str">
            <v>Jack Baker</v>
          </cell>
          <cell r="E25">
            <v>62</v>
          </cell>
        </row>
        <row r="26">
          <cell r="A26" t="str">
            <v>E4</v>
          </cell>
          <cell r="B26">
            <v>15.32</v>
          </cell>
          <cell r="D26" t="str">
            <v>Harvey Llewellyn</v>
          </cell>
          <cell r="E26">
            <v>47</v>
          </cell>
        </row>
        <row r="27">
          <cell r="A27" t="str">
            <v>F6</v>
          </cell>
          <cell r="B27">
            <v>17.59</v>
          </cell>
          <cell r="D27" t="str">
            <v xml:space="preserve">Alfie Johnson </v>
          </cell>
          <cell r="E27">
            <v>24</v>
          </cell>
        </row>
        <row r="28">
          <cell r="D28" t="str">
            <v/>
          </cell>
          <cell r="E28">
            <v>0</v>
          </cell>
        </row>
        <row r="29">
          <cell r="D29" t="str">
            <v/>
          </cell>
          <cell r="E29">
            <v>0</v>
          </cell>
        </row>
        <row r="30">
          <cell r="D30" t="str">
            <v/>
          </cell>
          <cell r="E30">
            <v>0</v>
          </cell>
        </row>
        <row r="31">
          <cell r="D31" t="str">
            <v/>
          </cell>
          <cell r="E31">
            <v>0</v>
          </cell>
        </row>
        <row r="32">
          <cell r="D32" t="str">
            <v/>
          </cell>
          <cell r="E32">
            <v>0</v>
          </cell>
        </row>
        <row r="33">
          <cell r="D33" t="str">
            <v/>
          </cell>
          <cell r="E33">
            <v>0</v>
          </cell>
        </row>
        <row r="34">
          <cell r="D34" t="str">
            <v/>
          </cell>
          <cell r="E34">
            <v>0</v>
          </cell>
        </row>
        <row r="35">
          <cell r="D35" t="str">
            <v/>
          </cell>
          <cell r="E35">
            <v>0</v>
          </cell>
        </row>
        <row r="36">
          <cell r="D36" t="str">
            <v/>
          </cell>
          <cell r="E36">
            <v>0</v>
          </cell>
        </row>
        <row r="37">
          <cell r="D37" t="str">
            <v/>
          </cell>
          <cell r="E37">
            <v>0</v>
          </cell>
        </row>
        <row r="38">
          <cell r="D38" t="str">
            <v/>
          </cell>
          <cell r="E38">
            <v>0</v>
          </cell>
        </row>
        <row r="39">
          <cell r="D39" t="str">
            <v/>
          </cell>
          <cell r="E39">
            <v>0</v>
          </cell>
        </row>
        <row r="40">
          <cell r="D40" t="str">
            <v/>
          </cell>
          <cell r="E40">
            <v>0</v>
          </cell>
        </row>
        <row r="41">
          <cell r="D41" t="str">
            <v/>
          </cell>
          <cell r="E41">
            <v>0</v>
          </cell>
        </row>
        <row r="42">
          <cell r="D42" t="str">
            <v/>
          </cell>
          <cell r="E42">
            <v>0</v>
          </cell>
        </row>
        <row r="43">
          <cell r="D43" t="str">
            <v/>
          </cell>
          <cell r="E43">
            <v>0</v>
          </cell>
        </row>
        <row r="44">
          <cell r="D44" t="str">
            <v/>
          </cell>
          <cell r="E44">
            <v>0</v>
          </cell>
        </row>
        <row r="45">
          <cell r="D45" t="str">
            <v/>
          </cell>
          <cell r="E45">
            <v>0</v>
          </cell>
        </row>
        <row r="46">
          <cell r="D46" t="str">
            <v/>
          </cell>
          <cell r="E46">
            <v>0</v>
          </cell>
        </row>
        <row r="47">
          <cell r="D47" t="str">
            <v/>
          </cell>
          <cell r="E47">
            <v>0</v>
          </cell>
        </row>
        <row r="48">
          <cell r="D48" t="str">
            <v/>
          </cell>
          <cell r="E48">
            <v>0</v>
          </cell>
        </row>
        <row r="49">
          <cell r="D49" t="str">
            <v/>
          </cell>
          <cell r="E49">
            <v>0</v>
          </cell>
        </row>
        <row r="50">
          <cell r="D50" t="str">
            <v/>
          </cell>
          <cell r="E50">
            <v>0</v>
          </cell>
        </row>
        <row r="51">
          <cell r="D51" t="str">
            <v/>
          </cell>
          <cell r="E51">
            <v>0</v>
          </cell>
        </row>
        <row r="52">
          <cell r="D52" t="str">
            <v/>
          </cell>
          <cell r="E52">
            <v>0</v>
          </cell>
        </row>
        <row r="53">
          <cell r="D53" t="str">
            <v/>
          </cell>
          <cell r="E53">
            <v>0</v>
          </cell>
        </row>
        <row r="54">
          <cell r="D54" t="str">
            <v/>
          </cell>
          <cell r="E54">
            <v>0</v>
          </cell>
        </row>
        <row r="55">
          <cell r="D55" t="str">
            <v/>
          </cell>
          <cell r="E55">
            <v>0</v>
          </cell>
        </row>
        <row r="56">
          <cell r="D56" t="str">
            <v/>
          </cell>
          <cell r="E56">
            <v>0</v>
          </cell>
        </row>
        <row r="57">
          <cell r="D57" t="str">
            <v/>
          </cell>
          <cell r="E57">
            <v>0</v>
          </cell>
        </row>
        <row r="58">
          <cell r="D58" t="str">
            <v/>
          </cell>
          <cell r="E58">
            <v>0</v>
          </cell>
        </row>
        <row r="59">
          <cell r="D59" t="str">
            <v/>
          </cell>
          <cell r="E59">
            <v>0</v>
          </cell>
        </row>
        <row r="60">
          <cell r="D60" t="str">
            <v/>
          </cell>
          <cell r="E60">
            <v>0</v>
          </cell>
        </row>
        <row r="61">
          <cell r="D61" t="str">
            <v/>
          </cell>
          <cell r="E61">
            <v>0</v>
          </cell>
        </row>
        <row r="62">
          <cell r="D62" t="str">
            <v/>
          </cell>
          <cell r="E62">
            <v>0</v>
          </cell>
        </row>
        <row r="63">
          <cell r="D63" t="str">
            <v/>
          </cell>
          <cell r="E63">
            <v>0</v>
          </cell>
        </row>
        <row r="64">
          <cell r="D64" t="str">
            <v/>
          </cell>
          <cell r="E64">
            <v>0</v>
          </cell>
        </row>
        <row r="65">
          <cell r="D65" t="str">
            <v/>
          </cell>
          <cell r="E65">
            <v>0</v>
          </cell>
        </row>
        <row r="66">
          <cell r="D66" t="str">
            <v/>
          </cell>
          <cell r="E66">
            <v>0</v>
          </cell>
        </row>
        <row r="67">
          <cell r="D67" t="str">
            <v/>
          </cell>
          <cell r="E67">
            <v>0</v>
          </cell>
        </row>
        <row r="68">
          <cell r="D68" t="str">
            <v/>
          </cell>
          <cell r="E68">
            <v>0</v>
          </cell>
        </row>
        <row r="69">
          <cell r="D69" t="str">
            <v/>
          </cell>
          <cell r="E69">
            <v>0</v>
          </cell>
        </row>
        <row r="70">
          <cell r="D70" t="str">
            <v/>
          </cell>
          <cell r="E70">
            <v>0</v>
          </cell>
        </row>
        <row r="71">
          <cell r="D71" t="str">
            <v/>
          </cell>
          <cell r="E71">
            <v>0</v>
          </cell>
        </row>
        <row r="72">
          <cell r="D72" t="str">
            <v/>
          </cell>
          <cell r="E72">
            <v>0</v>
          </cell>
        </row>
        <row r="73">
          <cell r="D73" t="str">
            <v/>
          </cell>
          <cell r="E73">
            <v>0</v>
          </cell>
        </row>
        <row r="74">
          <cell r="D74" t="str">
            <v/>
          </cell>
          <cell r="E74">
            <v>0</v>
          </cell>
        </row>
        <row r="75">
          <cell r="D75" t="str">
            <v/>
          </cell>
          <cell r="E75">
            <v>0</v>
          </cell>
        </row>
        <row r="76">
          <cell r="D76" t="str">
            <v/>
          </cell>
          <cell r="E76">
            <v>0</v>
          </cell>
        </row>
        <row r="77">
          <cell r="D77" t="str">
            <v/>
          </cell>
          <cell r="E77">
            <v>0</v>
          </cell>
        </row>
        <row r="78">
          <cell r="D78" t="str">
            <v/>
          </cell>
          <cell r="E78">
            <v>0</v>
          </cell>
        </row>
        <row r="79">
          <cell r="D79" t="str">
            <v/>
          </cell>
          <cell r="E79">
            <v>0</v>
          </cell>
        </row>
        <row r="80">
          <cell r="D80" t="str">
            <v/>
          </cell>
          <cell r="E80">
            <v>0</v>
          </cell>
        </row>
        <row r="81">
          <cell r="D81" t="str">
            <v/>
          </cell>
          <cell r="E81">
            <v>0</v>
          </cell>
        </row>
        <row r="82">
          <cell r="D82" t="str">
            <v/>
          </cell>
          <cell r="E82">
            <v>0</v>
          </cell>
        </row>
        <row r="83">
          <cell r="D83" t="str">
            <v/>
          </cell>
          <cell r="E83">
            <v>0</v>
          </cell>
        </row>
        <row r="84">
          <cell r="D84" t="str">
            <v/>
          </cell>
          <cell r="E84">
            <v>0</v>
          </cell>
        </row>
        <row r="85">
          <cell r="D85" t="str">
            <v/>
          </cell>
          <cell r="E85">
            <v>0</v>
          </cell>
        </row>
        <row r="86">
          <cell r="D86" t="str">
            <v/>
          </cell>
          <cell r="E86">
            <v>0</v>
          </cell>
        </row>
        <row r="87">
          <cell r="D87" t="str">
            <v/>
          </cell>
          <cell r="E87">
            <v>0</v>
          </cell>
        </row>
        <row r="88">
          <cell r="D88" t="str">
            <v/>
          </cell>
          <cell r="E88">
            <v>0</v>
          </cell>
        </row>
        <row r="89">
          <cell r="D89" t="str">
            <v/>
          </cell>
          <cell r="E89">
            <v>0</v>
          </cell>
        </row>
        <row r="90">
          <cell r="D90" t="str">
            <v/>
          </cell>
          <cell r="E90">
            <v>0</v>
          </cell>
        </row>
        <row r="91">
          <cell r="D91" t="str">
            <v/>
          </cell>
          <cell r="E91">
            <v>0</v>
          </cell>
        </row>
        <row r="92">
          <cell r="D92" t="str">
            <v/>
          </cell>
          <cell r="E92">
            <v>0</v>
          </cell>
        </row>
        <row r="93">
          <cell r="D93" t="str">
            <v/>
          </cell>
          <cell r="E93">
            <v>0</v>
          </cell>
        </row>
        <row r="94">
          <cell r="D94" t="str">
            <v/>
          </cell>
          <cell r="E94">
            <v>0</v>
          </cell>
        </row>
        <row r="95">
          <cell r="D95" t="str">
            <v/>
          </cell>
          <cell r="E95">
            <v>0</v>
          </cell>
        </row>
        <row r="96">
          <cell r="D96" t="str">
            <v/>
          </cell>
          <cell r="E96">
            <v>0</v>
          </cell>
        </row>
        <row r="97">
          <cell r="D97" t="str">
            <v/>
          </cell>
          <cell r="E97">
            <v>0</v>
          </cell>
        </row>
        <row r="98">
          <cell r="D98" t="str">
            <v/>
          </cell>
          <cell r="E98">
            <v>0</v>
          </cell>
        </row>
        <row r="99">
          <cell r="D99" t="str">
            <v/>
          </cell>
          <cell r="E99">
            <v>0</v>
          </cell>
        </row>
        <row r="100">
          <cell r="D100" t="str">
            <v/>
          </cell>
          <cell r="E100">
            <v>0</v>
          </cell>
        </row>
        <row r="101">
          <cell r="D101" t="str">
            <v/>
          </cell>
          <cell r="E101">
            <v>0</v>
          </cell>
        </row>
        <row r="102">
          <cell r="D102" t="str">
            <v/>
          </cell>
          <cell r="E102">
            <v>0</v>
          </cell>
        </row>
        <row r="103">
          <cell r="D103" t="str">
            <v/>
          </cell>
          <cell r="E103">
            <v>0</v>
          </cell>
        </row>
        <row r="104">
          <cell r="D104" t="str">
            <v/>
          </cell>
          <cell r="E104">
            <v>0</v>
          </cell>
        </row>
        <row r="105">
          <cell r="D105" t="str">
            <v/>
          </cell>
          <cell r="E105">
            <v>0</v>
          </cell>
        </row>
        <row r="106">
          <cell r="D106" t="str">
            <v/>
          </cell>
          <cell r="E106">
            <v>0</v>
          </cell>
        </row>
        <row r="107">
          <cell r="D107" t="str">
            <v/>
          </cell>
          <cell r="E107">
            <v>0</v>
          </cell>
        </row>
        <row r="108">
          <cell r="D108" t="str">
            <v/>
          </cell>
          <cell r="E108">
            <v>0</v>
          </cell>
        </row>
        <row r="109">
          <cell r="D109" t="str">
            <v/>
          </cell>
          <cell r="E109">
            <v>0</v>
          </cell>
        </row>
        <row r="110">
          <cell r="D110" t="str">
            <v/>
          </cell>
          <cell r="E110">
            <v>0</v>
          </cell>
        </row>
        <row r="111">
          <cell r="D111" t="str">
            <v/>
          </cell>
          <cell r="E111">
            <v>0</v>
          </cell>
        </row>
        <row r="112">
          <cell r="D112" t="str">
            <v/>
          </cell>
          <cell r="E112">
            <v>0</v>
          </cell>
        </row>
        <row r="113">
          <cell r="D113" t="str">
            <v/>
          </cell>
          <cell r="E113">
            <v>0</v>
          </cell>
        </row>
        <row r="114">
          <cell r="D114" t="str">
            <v/>
          </cell>
          <cell r="E114">
            <v>0</v>
          </cell>
        </row>
        <row r="115">
          <cell r="D115" t="str">
            <v/>
          </cell>
          <cell r="E115">
            <v>0</v>
          </cell>
        </row>
        <row r="116">
          <cell r="D116" t="str">
            <v/>
          </cell>
          <cell r="E116">
            <v>0</v>
          </cell>
        </row>
        <row r="117">
          <cell r="D117" t="str">
            <v/>
          </cell>
          <cell r="E117">
            <v>0</v>
          </cell>
        </row>
        <row r="118">
          <cell r="D118" t="str">
            <v/>
          </cell>
          <cell r="E118">
            <v>0</v>
          </cell>
        </row>
        <row r="119">
          <cell r="D119" t="str">
            <v/>
          </cell>
          <cell r="E119">
            <v>0</v>
          </cell>
        </row>
        <row r="120">
          <cell r="D120" t="str">
            <v/>
          </cell>
          <cell r="E120">
            <v>0</v>
          </cell>
        </row>
        <row r="121">
          <cell r="D121" t="str">
            <v/>
          </cell>
          <cell r="E121">
            <v>0</v>
          </cell>
        </row>
        <row r="122">
          <cell r="D122" t="str">
            <v/>
          </cell>
          <cell r="E122">
            <v>0</v>
          </cell>
        </row>
        <row r="123">
          <cell r="D123" t="str">
            <v/>
          </cell>
          <cell r="E123">
            <v>0</v>
          </cell>
        </row>
        <row r="124">
          <cell r="D124" t="str">
            <v/>
          </cell>
          <cell r="E124">
            <v>0</v>
          </cell>
        </row>
        <row r="125">
          <cell r="D125" t="str">
            <v/>
          </cell>
          <cell r="E125">
            <v>0</v>
          </cell>
        </row>
        <row r="126">
          <cell r="D126" t="str">
            <v/>
          </cell>
          <cell r="E126">
            <v>0</v>
          </cell>
        </row>
        <row r="127">
          <cell r="D127" t="str">
            <v/>
          </cell>
          <cell r="E127">
            <v>0</v>
          </cell>
        </row>
        <row r="128">
          <cell r="D128" t="str">
            <v/>
          </cell>
          <cell r="E128">
            <v>0</v>
          </cell>
        </row>
        <row r="129">
          <cell r="D129" t="str">
            <v/>
          </cell>
          <cell r="E129">
            <v>0</v>
          </cell>
        </row>
        <row r="130">
          <cell r="D130" t="str">
            <v/>
          </cell>
          <cell r="E130">
            <v>0</v>
          </cell>
        </row>
        <row r="131">
          <cell r="D131" t="str">
            <v/>
          </cell>
          <cell r="E131">
            <v>0</v>
          </cell>
        </row>
        <row r="132">
          <cell r="D132" t="str">
            <v/>
          </cell>
          <cell r="E132">
            <v>0</v>
          </cell>
        </row>
        <row r="133">
          <cell r="D133" t="str">
            <v/>
          </cell>
          <cell r="E133">
            <v>0</v>
          </cell>
        </row>
        <row r="134">
          <cell r="D134" t="str">
            <v/>
          </cell>
          <cell r="E134">
            <v>0</v>
          </cell>
        </row>
        <row r="135">
          <cell r="D135" t="str">
            <v/>
          </cell>
          <cell r="E135">
            <v>0</v>
          </cell>
        </row>
        <row r="136">
          <cell r="D136" t="str">
            <v/>
          </cell>
          <cell r="E136">
            <v>0</v>
          </cell>
        </row>
        <row r="137">
          <cell r="D137" t="str">
            <v/>
          </cell>
          <cell r="E137">
            <v>0</v>
          </cell>
        </row>
        <row r="138">
          <cell r="D138" t="str">
            <v/>
          </cell>
          <cell r="E138">
            <v>0</v>
          </cell>
        </row>
        <row r="139">
          <cell r="D139" t="str">
            <v/>
          </cell>
          <cell r="E139">
            <v>0</v>
          </cell>
        </row>
        <row r="140">
          <cell r="D140" t="str">
            <v/>
          </cell>
          <cell r="E140">
            <v>0</v>
          </cell>
        </row>
        <row r="141">
          <cell r="D141" t="str">
            <v/>
          </cell>
          <cell r="E141">
            <v>0</v>
          </cell>
        </row>
        <row r="142">
          <cell r="D142" t="str">
            <v/>
          </cell>
          <cell r="E142">
            <v>0</v>
          </cell>
        </row>
        <row r="143">
          <cell r="D143" t="str">
            <v/>
          </cell>
          <cell r="E143">
            <v>0</v>
          </cell>
        </row>
        <row r="144">
          <cell r="D144" t="str">
            <v/>
          </cell>
          <cell r="E144">
            <v>0</v>
          </cell>
        </row>
        <row r="145">
          <cell r="D145" t="str">
            <v/>
          </cell>
          <cell r="E145">
            <v>0</v>
          </cell>
        </row>
        <row r="146">
          <cell r="D146" t="str">
            <v/>
          </cell>
          <cell r="E146">
            <v>0</v>
          </cell>
        </row>
        <row r="147">
          <cell r="D147" t="str">
            <v/>
          </cell>
          <cell r="E147">
            <v>0</v>
          </cell>
        </row>
        <row r="148">
          <cell r="D148" t="str">
            <v/>
          </cell>
          <cell r="E148">
            <v>0</v>
          </cell>
        </row>
        <row r="149">
          <cell r="D149" t="str">
            <v/>
          </cell>
          <cell r="E149">
            <v>0</v>
          </cell>
        </row>
        <row r="150">
          <cell r="D150" t="str">
            <v/>
          </cell>
          <cell r="E150">
            <v>0</v>
          </cell>
        </row>
        <row r="151">
          <cell r="D151" t="str">
            <v/>
          </cell>
          <cell r="E151">
            <v>0</v>
          </cell>
        </row>
        <row r="152">
          <cell r="D152" t="str">
            <v/>
          </cell>
          <cell r="E152">
            <v>0</v>
          </cell>
        </row>
        <row r="153">
          <cell r="D153" t="str">
            <v/>
          </cell>
          <cell r="E153">
            <v>0</v>
          </cell>
        </row>
        <row r="154">
          <cell r="D154" t="str">
            <v/>
          </cell>
          <cell r="E154">
            <v>0</v>
          </cell>
        </row>
        <row r="155">
          <cell r="D155" t="str">
            <v/>
          </cell>
          <cell r="E155">
            <v>0</v>
          </cell>
        </row>
        <row r="156">
          <cell r="D156" t="str">
            <v/>
          </cell>
          <cell r="E156">
            <v>0</v>
          </cell>
        </row>
        <row r="157">
          <cell r="D157" t="str">
            <v/>
          </cell>
          <cell r="E157">
            <v>0</v>
          </cell>
        </row>
        <row r="158">
          <cell r="D158" t="str">
            <v/>
          </cell>
          <cell r="E158">
            <v>0</v>
          </cell>
        </row>
        <row r="159">
          <cell r="D159" t="str">
            <v/>
          </cell>
          <cell r="E159">
            <v>0</v>
          </cell>
        </row>
        <row r="160">
          <cell r="D160" t="str">
            <v/>
          </cell>
          <cell r="E160">
            <v>0</v>
          </cell>
        </row>
        <row r="161">
          <cell r="D161" t="str">
            <v/>
          </cell>
          <cell r="E161">
            <v>0</v>
          </cell>
        </row>
        <row r="162">
          <cell r="D162" t="str">
            <v/>
          </cell>
          <cell r="E162">
            <v>0</v>
          </cell>
        </row>
        <row r="163">
          <cell r="D163" t="str">
            <v/>
          </cell>
          <cell r="E163">
            <v>0</v>
          </cell>
        </row>
        <row r="164">
          <cell r="D164" t="str">
            <v/>
          </cell>
          <cell r="E164">
            <v>0</v>
          </cell>
        </row>
        <row r="165">
          <cell r="D165" t="str">
            <v/>
          </cell>
          <cell r="E165">
            <v>0</v>
          </cell>
        </row>
        <row r="166">
          <cell r="D166" t="str">
            <v/>
          </cell>
          <cell r="E166">
            <v>0</v>
          </cell>
        </row>
        <row r="167">
          <cell r="D167" t="str">
            <v/>
          </cell>
          <cell r="E167">
            <v>0</v>
          </cell>
        </row>
        <row r="168">
          <cell r="D168" t="str">
            <v/>
          </cell>
          <cell r="E168">
            <v>0</v>
          </cell>
        </row>
        <row r="169">
          <cell r="D169" t="str">
            <v/>
          </cell>
          <cell r="E169">
            <v>0</v>
          </cell>
        </row>
        <row r="170">
          <cell r="D170" t="str">
            <v/>
          </cell>
          <cell r="E170">
            <v>0</v>
          </cell>
        </row>
        <row r="171">
          <cell r="D171" t="str">
            <v/>
          </cell>
          <cell r="E171">
            <v>0</v>
          </cell>
        </row>
        <row r="172">
          <cell r="D172" t="str">
            <v/>
          </cell>
          <cell r="E172">
            <v>0</v>
          </cell>
        </row>
        <row r="173">
          <cell r="D173" t="str">
            <v/>
          </cell>
          <cell r="E173">
            <v>0</v>
          </cell>
        </row>
        <row r="174">
          <cell r="D174" t="str">
            <v/>
          </cell>
          <cell r="E174">
            <v>0</v>
          </cell>
        </row>
        <row r="175">
          <cell r="D175" t="str">
            <v/>
          </cell>
          <cell r="E175">
            <v>0</v>
          </cell>
        </row>
        <row r="176">
          <cell r="D176" t="str">
            <v/>
          </cell>
          <cell r="E176">
            <v>0</v>
          </cell>
        </row>
        <row r="177">
          <cell r="D177" t="str">
            <v/>
          </cell>
          <cell r="E177">
            <v>0</v>
          </cell>
        </row>
        <row r="178">
          <cell r="D178" t="str">
            <v/>
          </cell>
          <cell r="E178">
            <v>0</v>
          </cell>
        </row>
        <row r="179">
          <cell r="D179" t="str">
            <v/>
          </cell>
          <cell r="E179">
            <v>0</v>
          </cell>
        </row>
        <row r="180">
          <cell r="D180" t="str">
            <v/>
          </cell>
          <cell r="E180">
            <v>0</v>
          </cell>
        </row>
        <row r="181">
          <cell r="D181" t="str">
            <v/>
          </cell>
          <cell r="E181">
            <v>0</v>
          </cell>
        </row>
        <row r="182">
          <cell r="D182" t="str">
            <v/>
          </cell>
          <cell r="E182">
            <v>0</v>
          </cell>
        </row>
        <row r="183">
          <cell r="D183" t="str">
            <v/>
          </cell>
          <cell r="E183">
            <v>0</v>
          </cell>
        </row>
        <row r="184">
          <cell r="D184" t="str">
            <v/>
          </cell>
          <cell r="E184">
            <v>0</v>
          </cell>
        </row>
        <row r="185">
          <cell r="D185" t="str">
            <v/>
          </cell>
          <cell r="E185">
            <v>0</v>
          </cell>
        </row>
        <row r="186">
          <cell r="D186" t="str">
            <v/>
          </cell>
          <cell r="E186">
            <v>0</v>
          </cell>
        </row>
        <row r="187">
          <cell r="D187" t="str">
            <v/>
          </cell>
          <cell r="E187">
            <v>0</v>
          </cell>
        </row>
        <row r="188">
          <cell r="D188" t="str">
            <v/>
          </cell>
          <cell r="E188">
            <v>0</v>
          </cell>
        </row>
        <row r="189">
          <cell r="D189" t="str">
            <v/>
          </cell>
          <cell r="E189">
            <v>0</v>
          </cell>
        </row>
        <row r="190">
          <cell r="D190" t="str">
            <v/>
          </cell>
          <cell r="E190">
            <v>0</v>
          </cell>
        </row>
        <row r="191">
          <cell r="D191" t="str">
            <v/>
          </cell>
          <cell r="E191">
            <v>0</v>
          </cell>
        </row>
        <row r="192">
          <cell r="D192" t="str">
            <v/>
          </cell>
          <cell r="E192">
            <v>0</v>
          </cell>
        </row>
        <row r="193">
          <cell r="D193" t="str">
            <v/>
          </cell>
          <cell r="E193">
            <v>0</v>
          </cell>
        </row>
        <row r="194">
          <cell r="D194" t="str">
            <v/>
          </cell>
          <cell r="E194">
            <v>0</v>
          </cell>
        </row>
        <row r="195">
          <cell r="D195" t="str">
            <v/>
          </cell>
          <cell r="E195">
            <v>0</v>
          </cell>
        </row>
        <row r="196">
          <cell r="D196" t="str">
            <v/>
          </cell>
          <cell r="E196">
            <v>0</v>
          </cell>
        </row>
        <row r="197">
          <cell r="D197" t="str">
            <v/>
          </cell>
          <cell r="E197">
            <v>0</v>
          </cell>
        </row>
        <row r="198">
          <cell r="D198" t="str">
            <v/>
          </cell>
          <cell r="E198">
            <v>0</v>
          </cell>
        </row>
        <row r="199">
          <cell r="D199" t="str">
            <v/>
          </cell>
          <cell r="E199">
            <v>0</v>
          </cell>
        </row>
        <row r="200">
          <cell r="D200" t="str">
            <v/>
          </cell>
          <cell r="E200">
            <v>0</v>
          </cell>
        </row>
        <row r="201">
          <cell r="D201" t="str">
            <v/>
          </cell>
          <cell r="E201">
            <v>0</v>
          </cell>
        </row>
        <row r="202">
          <cell r="D202" t="str">
            <v/>
          </cell>
          <cell r="E202">
            <v>0</v>
          </cell>
        </row>
        <row r="203">
          <cell r="D203" t="str">
            <v/>
          </cell>
          <cell r="E203">
            <v>0</v>
          </cell>
        </row>
        <row r="204">
          <cell r="D204" t="str">
            <v/>
          </cell>
          <cell r="E204">
            <v>0</v>
          </cell>
        </row>
        <row r="205">
          <cell r="D205" t="str">
            <v/>
          </cell>
          <cell r="E205">
            <v>0</v>
          </cell>
        </row>
        <row r="206">
          <cell r="D206" t="str">
            <v/>
          </cell>
          <cell r="E206">
            <v>0</v>
          </cell>
        </row>
        <row r="207">
          <cell r="D207" t="str">
            <v/>
          </cell>
          <cell r="E207">
            <v>0</v>
          </cell>
        </row>
        <row r="208">
          <cell r="D208" t="str">
            <v/>
          </cell>
          <cell r="E208">
            <v>0</v>
          </cell>
        </row>
        <row r="209">
          <cell r="D209" t="str">
            <v/>
          </cell>
          <cell r="E209">
            <v>0</v>
          </cell>
        </row>
        <row r="210">
          <cell r="D210" t="str">
            <v/>
          </cell>
          <cell r="E210">
            <v>0</v>
          </cell>
        </row>
        <row r="211">
          <cell r="D211" t="str">
            <v/>
          </cell>
          <cell r="E211">
            <v>0</v>
          </cell>
        </row>
        <row r="212">
          <cell r="D212" t="str">
            <v/>
          </cell>
          <cell r="E212">
            <v>0</v>
          </cell>
        </row>
        <row r="213">
          <cell r="D213" t="str">
            <v/>
          </cell>
          <cell r="E213">
            <v>0</v>
          </cell>
        </row>
        <row r="214">
          <cell r="D214" t="str">
            <v/>
          </cell>
          <cell r="E214">
            <v>0</v>
          </cell>
        </row>
        <row r="215">
          <cell r="D215" t="str">
            <v/>
          </cell>
          <cell r="E215">
            <v>0</v>
          </cell>
        </row>
        <row r="216">
          <cell r="D216" t="str">
            <v/>
          </cell>
          <cell r="E216">
            <v>0</v>
          </cell>
        </row>
        <row r="217">
          <cell r="D217" t="str">
            <v/>
          </cell>
          <cell r="E217">
            <v>0</v>
          </cell>
        </row>
        <row r="218">
          <cell r="D218" t="str">
            <v/>
          </cell>
          <cell r="E218">
            <v>0</v>
          </cell>
        </row>
        <row r="219">
          <cell r="D219" t="str">
            <v/>
          </cell>
          <cell r="E219">
            <v>0</v>
          </cell>
        </row>
        <row r="220">
          <cell r="D220" t="str">
            <v/>
          </cell>
          <cell r="E220">
            <v>0</v>
          </cell>
        </row>
        <row r="221">
          <cell r="D221" t="str">
            <v/>
          </cell>
          <cell r="E221">
            <v>0</v>
          </cell>
        </row>
        <row r="222">
          <cell r="D222" t="str">
            <v/>
          </cell>
          <cell r="E222">
            <v>0</v>
          </cell>
        </row>
        <row r="223">
          <cell r="D223" t="str">
            <v/>
          </cell>
          <cell r="E223">
            <v>0</v>
          </cell>
        </row>
        <row r="224">
          <cell r="D224" t="str">
            <v/>
          </cell>
          <cell r="E224">
            <v>0</v>
          </cell>
        </row>
        <row r="225">
          <cell r="D225" t="str">
            <v/>
          </cell>
          <cell r="E225">
            <v>0</v>
          </cell>
        </row>
        <row r="226">
          <cell r="D226" t="str">
            <v/>
          </cell>
          <cell r="E226">
            <v>0</v>
          </cell>
        </row>
        <row r="227">
          <cell r="D227" t="str">
            <v/>
          </cell>
          <cell r="E227">
            <v>0</v>
          </cell>
        </row>
        <row r="228">
          <cell r="D228" t="str">
            <v/>
          </cell>
          <cell r="E228">
            <v>0</v>
          </cell>
        </row>
        <row r="229">
          <cell r="D229" t="str">
            <v/>
          </cell>
          <cell r="E229">
            <v>0</v>
          </cell>
        </row>
        <row r="230">
          <cell r="D230" t="str">
            <v/>
          </cell>
          <cell r="E230">
            <v>0</v>
          </cell>
        </row>
        <row r="231">
          <cell r="D231" t="str">
            <v/>
          </cell>
          <cell r="E231">
            <v>0</v>
          </cell>
        </row>
        <row r="232">
          <cell r="D232" t="str">
            <v/>
          </cell>
          <cell r="E232">
            <v>0</v>
          </cell>
        </row>
        <row r="233">
          <cell r="D233" t="str">
            <v/>
          </cell>
          <cell r="E233">
            <v>0</v>
          </cell>
        </row>
        <row r="234">
          <cell r="D234" t="str">
            <v/>
          </cell>
          <cell r="E234">
            <v>0</v>
          </cell>
        </row>
        <row r="235">
          <cell r="D235" t="str">
            <v/>
          </cell>
          <cell r="E235">
            <v>0</v>
          </cell>
        </row>
        <row r="236">
          <cell r="D236" t="str">
            <v/>
          </cell>
          <cell r="E236">
            <v>0</v>
          </cell>
        </row>
        <row r="237">
          <cell r="D237" t="str">
            <v/>
          </cell>
          <cell r="E237">
            <v>0</v>
          </cell>
        </row>
        <row r="238">
          <cell r="D238" t="str">
            <v/>
          </cell>
          <cell r="E238">
            <v>0</v>
          </cell>
        </row>
        <row r="239">
          <cell r="D239" t="str">
            <v/>
          </cell>
          <cell r="E239">
            <v>0</v>
          </cell>
        </row>
        <row r="240">
          <cell r="D240" t="str">
            <v/>
          </cell>
          <cell r="E240">
            <v>0</v>
          </cell>
        </row>
        <row r="241">
          <cell r="D241" t="str">
            <v/>
          </cell>
          <cell r="E241">
            <v>0</v>
          </cell>
        </row>
        <row r="242">
          <cell r="D242" t="str">
            <v/>
          </cell>
          <cell r="E242">
            <v>0</v>
          </cell>
        </row>
        <row r="243">
          <cell r="D243" t="str">
            <v/>
          </cell>
          <cell r="E243">
            <v>0</v>
          </cell>
        </row>
      </sheetData>
      <sheetData sheetId="13">
        <row r="4">
          <cell r="A4" t="str">
            <v>C8</v>
          </cell>
          <cell r="B4">
            <v>34.86</v>
          </cell>
          <cell r="D4" t="str">
            <v>Shea Williams</v>
          </cell>
          <cell r="E4">
            <v>32</v>
          </cell>
        </row>
        <row r="5">
          <cell r="A5" t="str">
            <v>A6</v>
          </cell>
          <cell r="B5">
            <v>35.25</v>
          </cell>
          <cell r="D5" t="str">
            <v>Lipson Academy</v>
          </cell>
          <cell r="E5">
            <v>30</v>
          </cell>
        </row>
        <row r="6">
          <cell r="A6" t="str">
            <v>B16</v>
          </cell>
          <cell r="B6">
            <v>39.17</v>
          </cell>
          <cell r="D6" t="str">
            <v>Jazmin Hendy</v>
          </cell>
          <cell r="E6">
            <v>11</v>
          </cell>
        </row>
        <row r="7">
          <cell r="A7" t="str">
            <v>A5</v>
          </cell>
          <cell r="B7">
            <v>33.53</v>
          </cell>
          <cell r="D7" t="str">
            <v>Lipson Academy</v>
          </cell>
          <cell r="E7">
            <v>39</v>
          </cell>
        </row>
        <row r="8">
          <cell r="A8" t="str">
            <v>C7</v>
          </cell>
          <cell r="B8">
            <v>34.42</v>
          </cell>
          <cell r="D8" t="str">
            <v>Joss Redsell</v>
          </cell>
          <cell r="E8">
            <v>35</v>
          </cell>
        </row>
        <row r="9">
          <cell r="A9" t="str">
            <v>B8</v>
          </cell>
          <cell r="B9">
            <v>36.479999999999997</v>
          </cell>
          <cell r="D9" t="str">
            <v>Riley Osika</v>
          </cell>
          <cell r="E9">
            <v>24</v>
          </cell>
        </row>
        <row r="10">
          <cell r="A10" t="str">
            <v>A15</v>
          </cell>
          <cell r="B10">
            <v>34.22</v>
          </cell>
          <cell r="D10" t="str">
            <v>Lipson Academy</v>
          </cell>
          <cell r="E10">
            <v>36</v>
          </cell>
        </row>
        <row r="11">
          <cell r="A11" t="str">
            <v>C14</v>
          </cell>
          <cell r="B11">
            <v>35.54</v>
          </cell>
          <cell r="D11" t="str">
            <v>Bella Hartill</v>
          </cell>
          <cell r="E11">
            <v>29</v>
          </cell>
        </row>
        <row r="12">
          <cell r="A12" t="str">
            <v>B3</v>
          </cell>
          <cell r="B12">
            <v>38.380000000000003</v>
          </cell>
          <cell r="D12" t="str">
            <v>Cobie Fuller</v>
          </cell>
          <cell r="E12">
            <v>15</v>
          </cell>
        </row>
        <row r="13">
          <cell r="A13" t="str">
            <v>C13</v>
          </cell>
          <cell r="B13">
            <v>31.66</v>
          </cell>
          <cell r="D13" t="str">
            <v>Taylor Summons</v>
          </cell>
          <cell r="E13">
            <v>48</v>
          </cell>
        </row>
        <row r="14">
          <cell r="A14" t="str">
            <v>A12</v>
          </cell>
          <cell r="B14">
            <v>34.76</v>
          </cell>
          <cell r="D14" t="str">
            <v>Lipson Academy</v>
          </cell>
          <cell r="E14">
            <v>33</v>
          </cell>
        </row>
        <row r="15">
          <cell r="A15" t="str">
            <v>B2</v>
          </cell>
          <cell r="B15">
            <v>36.36</v>
          </cell>
          <cell r="D15" t="str">
            <v>Tommy Osborne</v>
          </cell>
          <cell r="E15">
            <v>25</v>
          </cell>
        </row>
        <row r="16">
          <cell r="A16" t="str">
            <v>E12</v>
          </cell>
          <cell r="B16">
            <v>34.909999999999997</v>
          </cell>
          <cell r="D16" t="str">
            <v>Phoebe Bettey</v>
          </cell>
          <cell r="E16">
            <v>32</v>
          </cell>
        </row>
        <row r="17">
          <cell r="A17" t="str">
            <v>F9</v>
          </cell>
          <cell r="B17">
            <v>36.79</v>
          </cell>
          <cell r="D17" t="str">
            <v>Isobella James</v>
          </cell>
          <cell r="E17">
            <v>23</v>
          </cell>
        </row>
        <row r="18">
          <cell r="A18" t="str">
            <v>H14</v>
          </cell>
          <cell r="B18">
            <v>40.78</v>
          </cell>
          <cell r="D18" t="str">
            <v>Isabel Jenkins</v>
          </cell>
          <cell r="E18">
            <v>10</v>
          </cell>
        </row>
        <row r="19">
          <cell r="A19" t="str">
            <v>E16</v>
          </cell>
          <cell r="B19">
            <v>35.200000000000003</v>
          </cell>
          <cell r="D19" t="str">
            <v>Emalaini Mucunabitu</v>
          </cell>
          <cell r="E19">
            <v>31</v>
          </cell>
        </row>
        <row r="20">
          <cell r="A20" t="str">
            <v>F16</v>
          </cell>
          <cell r="B20">
            <v>37.17</v>
          </cell>
          <cell r="D20" t="str">
            <v>Maddie Rowe</v>
          </cell>
          <cell r="E20">
            <v>21</v>
          </cell>
        </row>
        <row r="21">
          <cell r="A21" t="str">
            <v>H16</v>
          </cell>
          <cell r="B21">
            <v>39.74</v>
          </cell>
          <cell r="D21" t="str">
            <v>Amber Barbier</v>
          </cell>
          <cell r="E21">
            <v>10</v>
          </cell>
        </row>
        <row r="22">
          <cell r="A22" t="str">
            <v>E1</v>
          </cell>
          <cell r="B22">
            <v>30.54</v>
          </cell>
          <cell r="D22" t="str">
            <v>Harry Sluman</v>
          </cell>
          <cell r="E22">
            <v>54</v>
          </cell>
        </row>
        <row r="23">
          <cell r="A23" t="str">
            <v>H4</v>
          </cell>
          <cell r="B23">
            <v>33.83</v>
          </cell>
          <cell r="D23" t="str">
            <v>Jarvis Dannan</v>
          </cell>
          <cell r="E23">
            <v>38</v>
          </cell>
        </row>
        <row r="24">
          <cell r="A24" t="str">
            <v>F4</v>
          </cell>
          <cell r="B24">
            <v>36.08</v>
          </cell>
          <cell r="D24" t="str">
            <v>Gabriel Hedlam</v>
          </cell>
          <cell r="E24">
            <v>26</v>
          </cell>
        </row>
        <row r="25">
          <cell r="A25" t="str">
            <v>H1</v>
          </cell>
          <cell r="B25">
            <v>32.909999999999997</v>
          </cell>
          <cell r="D25" t="str">
            <v>Rory Martin</v>
          </cell>
          <cell r="E25">
            <v>42</v>
          </cell>
        </row>
        <row r="26">
          <cell r="A26" t="str">
            <v>F5</v>
          </cell>
          <cell r="B26">
            <v>33.21</v>
          </cell>
          <cell r="D26" t="str">
            <v>Jacob Lambert</v>
          </cell>
          <cell r="E26">
            <v>41</v>
          </cell>
        </row>
        <row r="27">
          <cell r="A27" t="str">
            <v>E8</v>
          </cell>
          <cell r="B27">
            <v>35.58</v>
          </cell>
          <cell r="D27" t="str">
            <v>Charlie Hugill</v>
          </cell>
          <cell r="E27">
            <v>29</v>
          </cell>
        </row>
        <row r="28">
          <cell r="D28" t="str">
            <v/>
          </cell>
          <cell r="E28">
            <v>0</v>
          </cell>
        </row>
        <row r="29">
          <cell r="D29" t="str">
            <v/>
          </cell>
          <cell r="E29">
            <v>0</v>
          </cell>
        </row>
        <row r="30">
          <cell r="D30" t="str">
            <v/>
          </cell>
          <cell r="E30">
            <v>0</v>
          </cell>
        </row>
        <row r="31">
          <cell r="D31" t="str">
            <v/>
          </cell>
          <cell r="E31">
            <v>0</v>
          </cell>
        </row>
        <row r="32">
          <cell r="D32" t="str">
            <v/>
          </cell>
          <cell r="E32">
            <v>0</v>
          </cell>
        </row>
        <row r="33">
          <cell r="D33" t="str">
            <v/>
          </cell>
          <cell r="E33">
            <v>0</v>
          </cell>
        </row>
        <row r="34">
          <cell r="D34" t="str">
            <v/>
          </cell>
          <cell r="E34">
            <v>0</v>
          </cell>
        </row>
        <row r="35">
          <cell r="D35" t="str">
            <v/>
          </cell>
          <cell r="E35">
            <v>0</v>
          </cell>
        </row>
        <row r="36">
          <cell r="D36" t="str">
            <v/>
          </cell>
          <cell r="E36">
            <v>0</v>
          </cell>
        </row>
        <row r="37">
          <cell r="D37" t="str">
            <v/>
          </cell>
          <cell r="E37">
            <v>0</v>
          </cell>
        </row>
        <row r="38">
          <cell r="D38" t="str">
            <v/>
          </cell>
          <cell r="E38">
            <v>0</v>
          </cell>
        </row>
        <row r="39">
          <cell r="D39" t="str">
            <v/>
          </cell>
          <cell r="E39">
            <v>0</v>
          </cell>
        </row>
        <row r="40">
          <cell r="D40" t="str">
            <v/>
          </cell>
          <cell r="E40">
            <v>0</v>
          </cell>
        </row>
        <row r="41">
          <cell r="D41" t="str">
            <v/>
          </cell>
          <cell r="E41">
            <v>0</v>
          </cell>
        </row>
        <row r="42">
          <cell r="D42" t="str">
            <v/>
          </cell>
          <cell r="E42">
            <v>0</v>
          </cell>
        </row>
        <row r="43">
          <cell r="D43" t="str">
            <v/>
          </cell>
          <cell r="E43">
            <v>0</v>
          </cell>
        </row>
        <row r="44">
          <cell r="D44" t="str">
            <v/>
          </cell>
          <cell r="E44">
            <v>0</v>
          </cell>
        </row>
        <row r="45">
          <cell r="D45" t="str">
            <v/>
          </cell>
          <cell r="E45">
            <v>0</v>
          </cell>
        </row>
        <row r="46">
          <cell r="D46" t="str">
            <v/>
          </cell>
          <cell r="E46">
            <v>0</v>
          </cell>
        </row>
        <row r="47">
          <cell r="D47" t="str">
            <v/>
          </cell>
          <cell r="E47">
            <v>0</v>
          </cell>
        </row>
        <row r="48">
          <cell r="D48" t="str">
            <v/>
          </cell>
          <cell r="E48">
            <v>0</v>
          </cell>
        </row>
        <row r="49">
          <cell r="D49" t="str">
            <v/>
          </cell>
          <cell r="E49">
            <v>0</v>
          </cell>
        </row>
        <row r="50">
          <cell r="D50" t="str">
            <v/>
          </cell>
          <cell r="E50">
            <v>0</v>
          </cell>
        </row>
        <row r="51">
          <cell r="D51" t="str">
            <v/>
          </cell>
          <cell r="E51">
            <v>0</v>
          </cell>
        </row>
        <row r="52">
          <cell r="D52" t="str">
            <v/>
          </cell>
          <cell r="E52">
            <v>0</v>
          </cell>
        </row>
        <row r="53">
          <cell r="D53" t="str">
            <v/>
          </cell>
          <cell r="E53">
            <v>0</v>
          </cell>
        </row>
        <row r="54">
          <cell r="D54" t="str">
            <v/>
          </cell>
          <cell r="E54">
            <v>0</v>
          </cell>
        </row>
        <row r="55">
          <cell r="D55" t="str">
            <v/>
          </cell>
          <cell r="E55">
            <v>0</v>
          </cell>
        </row>
        <row r="56">
          <cell r="D56" t="str">
            <v/>
          </cell>
          <cell r="E56">
            <v>0</v>
          </cell>
        </row>
        <row r="57">
          <cell r="D57" t="str">
            <v/>
          </cell>
          <cell r="E57">
            <v>0</v>
          </cell>
        </row>
        <row r="58">
          <cell r="D58" t="str">
            <v/>
          </cell>
          <cell r="E58">
            <v>0</v>
          </cell>
        </row>
        <row r="59">
          <cell r="D59" t="str">
            <v/>
          </cell>
          <cell r="E59">
            <v>0</v>
          </cell>
        </row>
        <row r="60">
          <cell r="D60" t="str">
            <v/>
          </cell>
          <cell r="E60">
            <v>0</v>
          </cell>
        </row>
        <row r="61">
          <cell r="D61" t="str">
            <v/>
          </cell>
          <cell r="E61">
            <v>0</v>
          </cell>
        </row>
        <row r="62">
          <cell r="D62" t="str">
            <v/>
          </cell>
          <cell r="E62">
            <v>0</v>
          </cell>
        </row>
        <row r="63">
          <cell r="D63" t="str">
            <v/>
          </cell>
          <cell r="E63">
            <v>0</v>
          </cell>
        </row>
        <row r="64">
          <cell r="D64" t="str">
            <v/>
          </cell>
          <cell r="E64">
            <v>0</v>
          </cell>
        </row>
        <row r="65">
          <cell r="D65" t="str">
            <v/>
          </cell>
          <cell r="E65">
            <v>0</v>
          </cell>
        </row>
        <row r="66">
          <cell r="D66" t="str">
            <v/>
          </cell>
          <cell r="E66">
            <v>0</v>
          </cell>
        </row>
        <row r="67">
          <cell r="D67" t="str">
            <v/>
          </cell>
          <cell r="E67">
            <v>0</v>
          </cell>
        </row>
        <row r="68">
          <cell r="D68" t="str">
            <v/>
          </cell>
          <cell r="E68">
            <v>0</v>
          </cell>
        </row>
        <row r="69">
          <cell r="D69" t="str">
            <v/>
          </cell>
          <cell r="E69">
            <v>0</v>
          </cell>
        </row>
        <row r="70">
          <cell r="D70" t="str">
            <v/>
          </cell>
          <cell r="E70">
            <v>0</v>
          </cell>
        </row>
        <row r="71">
          <cell r="D71" t="str">
            <v/>
          </cell>
          <cell r="E71">
            <v>0</v>
          </cell>
        </row>
        <row r="72">
          <cell r="D72" t="str">
            <v/>
          </cell>
          <cell r="E72">
            <v>0</v>
          </cell>
        </row>
        <row r="73">
          <cell r="D73" t="str">
            <v/>
          </cell>
          <cell r="E73">
            <v>0</v>
          </cell>
        </row>
        <row r="74">
          <cell r="D74" t="str">
            <v/>
          </cell>
          <cell r="E74">
            <v>0</v>
          </cell>
        </row>
        <row r="75">
          <cell r="D75" t="str">
            <v/>
          </cell>
          <cell r="E75">
            <v>0</v>
          </cell>
        </row>
        <row r="76">
          <cell r="D76" t="str">
            <v/>
          </cell>
          <cell r="E76">
            <v>0</v>
          </cell>
        </row>
        <row r="77">
          <cell r="D77" t="str">
            <v/>
          </cell>
          <cell r="E77">
            <v>0</v>
          </cell>
        </row>
        <row r="78">
          <cell r="D78" t="str">
            <v/>
          </cell>
          <cell r="E78">
            <v>0</v>
          </cell>
        </row>
        <row r="79">
          <cell r="D79" t="str">
            <v/>
          </cell>
          <cell r="E79">
            <v>0</v>
          </cell>
        </row>
        <row r="80">
          <cell r="D80" t="str">
            <v/>
          </cell>
          <cell r="E80">
            <v>0</v>
          </cell>
        </row>
        <row r="81">
          <cell r="D81" t="str">
            <v/>
          </cell>
          <cell r="E81">
            <v>0</v>
          </cell>
        </row>
        <row r="82">
          <cell r="D82" t="str">
            <v/>
          </cell>
          <cell r="E82">
            <v>0</v>
          </cell>
        </row>
        <row r="83">
          <cell r="D83" t="str">
            <v/>
          </cell>
          <cell r="E83">
            <v>0</v>
          </cell>
        </row>
        <row r="84">
          <cell r="D84" t="str">
            <v/>
          </cell>
          <cell r="E84">
            <v>0</v>
          </cell>
        </row>
        <row r="85">
          <cell r="D85" t="str">
            <v/>
          </cell>
          <cell r="E85">
            <v>0</v>
          </cell>
        </row>
        <row r="86">
          <cell r="D86" t="str">
            <v/>
          </cell>
          <cell r="E86">
            <v>0</v>
          </cell>
        </row>
        <row r="87">
          <cell r="D87" t="str">
            <v/>
          </cell>
          <cell r="E87">
            <v>0</v>
          </cell>
        </row>
        <row r="88">
          <cell r="D88" t="str">
            <v/>
          </cell>
          <cell r="E88">
            <v>0</v>
          </cell>
        </row>
        <row r="89">
          <cell r="D89" t="str">
            <v/>
          </cell>
          <cell r="E89">
            <v>0</v>
          </cell>
        </row>
        <row r="90">
          <cell r="D90" t="str">
            <v/>
          </cell>
          <cell r="E90">
            <v>0</v>
          </cell>
        </row>
        <row r="91">
          <cell r="D91" t="str">
            <v/>
          </cell>
          <cell r="E91">
            <v>0</v>
          </cell>
        </row>
        <row r="92">
          <cell r="D92" t="str">
            <v/>
          </cell>
          <cell r="E92">
            <v>0</v>
          </cell>
        </row>
        <row r="93">
          <cell r="D93" t="str">
            <v/>
          </cell>
          <cell r="E93">
            <v>0</v>
          </cell>
        </row>
        <row r="94">
          <cell r="D94" t="str">
            <v/>
          </cell>
          <cell r="E94">
            <v>0</v>
          </cell>
        </row>
        <row r="95">
          <cell r="D95" t="str">
            <v/>
          </cell>
          <cell r="E95">
            <v>0</v>
          </cell>
        </row>
        <row r="96">
          <cell r="D96" t="str">
            <v/>
          </cell>
          <cell r="E96">
            <v>0</v>
          </cell>
        </row>
        <row r="97">
          <cell r="D97" t="str">
            <v/>
          </cell>
          <cell r="E97">
            <v>0</v>
          </cell>
        </row>
        <row r="98">
          <cell r="D98" t="str">
            <v/>
          </cell>
          <cell r="E98">
            <v>0</v>
          </cell>
        </row>
        <row r="99">
          <cell r="D99" t="str">
            <v/>
          </cell>
          <cell r="E99">
            <v>0</v>
          </cell>
        </row>
        <row r="100">
          <cell r="D100" t="str">
            <v/>
          </cell>
          <cell r="E100">
            <v>0</v>
          </cell>
        </row>
        <row r="101">
          <cell r="D101" t="str">
            <v/>
          </cell>
          <cell r="E101">
            <v>0</v>
          </cell>
        </row>
        <row r="102">
          <cell r="D102" t="str">
            <v/>
          </cell>
          <cell r="E102">
            <v>0</v>
          </cell>
        </row>
        <row r="103">
          <cell r="D103" t="str">
            <v/>
          </cell>
          <cell r="E103">
            <v>0</v>
          </cell>
        </row>
        <row r="104">
          <cell r="D104" t="str">
            <v/>
          </cell>
          <cell r="E104">
            <v>0</v>
          </cell>
        </row>
        <row r="105">
          <cell r="D105" t="str">
            <v/>
          </cell>
          <cell r="E105">
            <v>0</v>
          </cell>
        </row>
        <row r="106">
          <cell r="D106" t="str">
            <v/>
          </cell>
          <cell r="E106">
            <v>0</v>
          </cell>
        </row>
        <row r="107">
          <cell r="D107" t="str">
            <v/>
          </cell>
          <cell r="E107">
            <v>0</v>
          </cell>
        </row>
        <row r="108">
          <cell r="D108" t="str">
            <v/>
          </cell>
          <cell r="E108">
            <v>0</v>
          </cell>
        </row>
        <row r="109">
          <cell r="D109" t="str">
            <v/>
          </cell>
          <cell r="E109">
            <v>0</v>
          </cell>
        </row>
        <row r="110">
          <cell r="D110" t="str">
            <v/>
          </cell>
          <cell r="E110">
            <v>0</v>
          </cell>
        </row>
        <row r="111">
          <cell r="D111" t="str">
            <v/>
          </cell>
          <cell r="E111">
            <v>0</v>
          </cell>
        </row>
        <row r="112">
          <cell r="D112" t="str">
            <v/>
          </cell>
          <cell r="E112">
            <v>0</v>
          </cell>
        </row>
        <row r="113">
          <cell r="D113" t="str">
            <v/>
          </cell>
          <cell r="E113">
            <v>0</v>
          </cell>
        </row>
        <row r="114">
          <cell r="D114" t="str">
            <v/>
          </cell>
          <cell r="E114">
            <v>0</v>
          </cell>
        </row>
        <row r="115">
          <cell r="D115" t="str">
            <v/>
          </cell>
          <cell r="E115">
            <v>0</v>
          </cell>
        </row>
        <row r="116">
          <cell r="D116" t="str">
            <v/>
          </cell>
          <cell r="E116">
            <v>0</v>
          </cell>
        </row>
        <row r="117">
          <cell r="D117" t="str">
            <v/>
          </cell>
          <cell r="E117">
            <v>0</v>
          </cell>
        </row>
        <row r="118">
          <cell r="D118" t="str">
            <v/>
          </cell>
          <cell r="E118">
            <v>0</v>
          </cell>
        </row>
        <row r="119">
          <cell r="D119" t="str">
            <v/>
          </cell>
          <cell r="E119">
            <v>0</v>
          </cell>
        </row>
        <row r="120">
          <cell r="D120" t="str">
            <v/>
          </cell>
          <cell r="E120">
            <v>0</v>
          </cell>
        </row>
        <row r="121">
          <cell r="D121" t="str">
            <v/>
          </cell>
          <cell r="E121">
            <v>0</v>
          </cell>
        </row>
        <row r="122">
          <cell r="D122" t="str">
            <v/>
          </cell>
          <cell r="E122">
            <v>0</v>
          </cell>
        </row>
        <row r="123">
          <cell r="D123" t="str">
            <v/>
          </cell>
          <cell r="E123">
            <v>0</v>
          </cell>
        </row>
        <row r="124">
          <cell r="D124" t="str">
            <v/>
          </cell>
          <cell r="E124">
            <v>0</v>
          </cell>
        </row>
        <row r="125">
          <cell r="D125" t="str">
            <v/>
          </cell>
          <cell r="E125">
            <v>0</v>
          </cell>
        </row>
        <row r="126">
          <cell r="D126" t="str">
            <v/>
          </cell>
          <cell r="E126">
            <v>0</v>
          </cell>
        </row>
        <row r="127">
          <cell r="D127" t="str">
            <v/>
          </cell>
          <cell r="E127">
            <v>0</v>
          </cell>
        </row>
        <row r="128">
          <cell r="D128" t="str">
            <v/>
          </cell>
          <cell r="E128">
            <v>0</v>
          </cell>
        </row>
        <row r="129">
          <cell r="D129" t="str">
            <v/>
          </cell>
          <cell r="E129">
            <v>0</v>
          </cell>
        </row>
        <row r="130">
          <cell r="D130" t="str">
            <v/>
          </cell>
          <cell r="E130">
            <v>0</v>
          </cell>
        </row>
        <row r="131">
          <cell r="D131" t="str">
            <v/>
          </cell>
          <cell r="E131">
            <v>0</v>
          </cell>
        </row>
        <row r="132">
          <cell r="D132" t="str">
            <v/>
          </cell>
          <cell r="E132">
            <v>0</v>
          </cell>
        </row>
        <row r="133">
          <cell r="D133" t="str">
            <v/>
          </cell>
          <cell r="E133">
            <v>0</v>
          </cell>
        </row>
        <row r="134">
          <cell r="D134" t="str">
            <v/>
          </cell>
          <cell r="E134">
            <v>0</v>
          </cell>
        </row>
        <row r="135">
          <cell r="D135" t="str">
            <v/>
          </cell>
          <cell r="E135">
            <v>0</v>
          </cell>
        </row>
        <row r="136">
          <cell r="D136" t="str">
            <v/>
          </cell>
          <cell r="E136">
            <v>0</v>
          </cell>
        </row>
        <row r="137">
          <cell r="D137" t="str">
            <v/>
          </cell>
          <cell r="E137">
            <v>0</v>
          </cell>
        </row>
        <row r="138">
          <cell r="D138" t="str">
            <v/>
          </cell>
          <cell r="E138">
            <v>0</v>
          </cell>
        </row>
        <row r="139">
          <cell r="D139" t="str">
            <v/>
          </cell>
          <cell r="E139">
            <v>0</v>
          </cell>
        </row>
        <row r="140">
          <cell r="D140" t="str">
            <v/>
          </cell>
          <cell r="E140">
            <v>0</v>
          </cell>
        </row>
        <row r="141">
          <cell r="D141" t="str">
            <v/>
          </cell>
          <cell r="E141">
            <v>0</v>
          </cell>
        </row>
        <row r="142">
          <cell r="D142" t="str">
            <v/>
          </cell>
          <cell r="E142">
            <v>0</v>
          </cell>
        </row>
        <row r="143">
          <cell r="D143" t="str">
            <v/>
          </cell>
          <cell r="E143">
            <v>0</v>
          </cell>
        </row>
        <row r="144">
          <cell r="D144" t="str">
            <v/>
          </cell>
          <cell r="E144">
            <v>0</v>
          </cell>
        </row>
        <row r="145">
          <cell r="D145" t="str">
            <v/>
          </cell>
          <cell r="E145">
            <v>0</v>
          </cell>
        </row>
        <row r="146">
          <cell r="D146" t="str">
            <v/>
          </cell>
          <cell r="E146">
            <v>0</v>
          </cell>
        </row>
        <row r="147">
          <cell r="D147" t="str">
            <v/>
          </cell>
          <cell r="E147">
            <v>0</v>
          </cell>
        </row>
        <row r="148">
          <cell r="D148" t="str">
            <v/>
          </cell>
          <cell r="E148">
            <v>0</v>
          </cell>
        </row>
        <row r="149">
          <cell r="D149" t="str">
            <v/>
          </cell>
          <cell r="E149">
            <v>0</v>
          </cell>
        </row>
        <row r="150">
          <cell r="D150" t="str">
            <v/>
          </cell>
          <cell r="E150">
            <v>0</v>
          </cell>
        </row>
        <row r="151">
          <cell r="D151" t="str">
            <v/>
          </cell>
          <cell r="E151">
            <v>0</v>
          </cell>
        </row>
        <row r="152">
          <cell r="D152" t="str">
            <v/>
          </cell>
          <cell r="E152">
            <v>0</v>
          </cell>
        </row>
        <row r="153">
          <cell r="D153" t="str">
            <v/>
          </cell>
          <cell r="E153">
            <v>0</v>
          </cell>
        </row>
        <row r="154">
          <cell r="D154" t="str">
            <v/>
          </cell>
          <cell r="E154">
            <v>0</v>
          </cell>
        </row>
        <row r="155">
          <cell r="D155" t="str">
            <v/>
          </cell>
          <cell r="E155">
            <v>0</v>
          </cell>
        </row>
        <row r="156">
          <cell r="D156" t="str">
            <v/>
          </cell>
          <cell r="E156">
            <v>0</v>
          </cell>
        </row>
        <row r="157">
          <cell r="D157" t="str">
            <v/>
          </cell>
          <cell r="E157">
            <v>0</v>
          </cell>
        </row>
        <row r="158">
          <cell r="D158" t="str">
            <v/>
          </cell>
          <cell r="E158">
            <v>0</v>
          </cell>
        </row>
        <row r="159">
          <cell r="D159" t="str">
            <v/>
          </cell>
          <cell r="E159">
            <v>0</v>
          </cell>
        </row>
        <row r="160">
          <cell r="D160" t="str">
            <v/>
          </cell>
          <cell r="E160">
            <v>0</v>
          </cell>
        </row>
        <row r="161">
          <cell r="D161" t="str">
            <v/>
          </cell>
          <cell r="E161">
            <v>0</v>
          </cell>
        </row>
        <row r="162">
          <cell r="D162" t="str">
            <v/>
          </cell>
          <cell r="E162">
            <v>0</v>
          </cell>
        </row>
        <row r="163">
          <cell r="D163" t="str">
            <v/>
          </cell>
          <cell r="E163">
            <v>0</v>
          </cell>
        </row>
        <row r="164">
          <cell r="D164" t="str">
            <v/>
          </cell>
          <cell r="E164">
            <v>0</v>
          </cell>
        </row>
        <row r="165">
          <cell r="D165" t="str">
            <v/>
          </cell>
          <cell r="E165">
            <v>0</v>
          </cell>
        </row>
        <row r="166">
          <cell r="D166" t="str">
            <v/>
          </cell>
          <cell r="E166">
            <v>0</v>
          </cell>
        </row>
        <row r="167">
          <cell r="D167" t="str">
            <v/>
          </cell>
          <cell r="E167">
            <v>0</v>
          </cell>
        </row>
        <row r="168">
          <cell r="D168" t="str">
            <v/>
          </cell>
          <cell r="E168">
            <v>0</v>
          </cell>
        </row>
        <row r="169">
          <cell r="D169" t="str">
            <v/>
          </cell>
          <cell r="E169">
            <v>0</v>
          </cell>
        </row>
        <row r="170">
          <cell r="D170" t="str">
            <v/>
          </cell>
          <cell r="E170">
            <v>0</v>
          </cell>
        </row>
        <row r="171">
          <cell r="D171" t="str">
            <v/>
          </cell>
          <cell r="E171">
            <v>0</v>
          </cell>
        </row>
        <row r="172">
          <cell r="D172" t="str">
            <v/>
          </cell>
          <cell r="E172">
            <v>0</v>
          </cell>
        </row>
        <row r="173">
          <cell r="D173" t="str">
            <v/>
          </cell>
          <cell r="E173">
            <v>0</v>
          </cell>
        </row>
        <row r="174">
          <cell r="D174" t="str">
            <v/>
          </cell>
          <cell r="E174">
            <v>0</v>
          </cell>
        </row>
        <row r="175">
          <cell r="D175" t="str">
            <v/>
          </cell>
          <cell r="E175">
            <v>0</v>
          </cell>
        </row>
        <row r="176">
          <cell r="D176" t="str">
            <v/>
          </cell>
          <cell r="E176">
            <v>0</v>
          </cell>
        </row>
        <row r="177">
          <cell r="D177" t="str">
            <v/>
          </cell>
          <cell r="E177">
            <v>0</v>
          </cell>
        </row>
        <row r="178">
          <cell r="D178" t="str">
            <v/>
          </cell>
          <cell r="E178">
            <v>0</v>
          </cell>
        </row>
        <row r="179">
          <cell r="D179" t="str">
            <v/>
          </cell>
          <cell r="E179">
            <v>0</v>
          </cell>
        </row>
        <row r="180">
          <cell r="D180" t="str">
            <v/>
          </cell>
          <cell r="E180">
            <v>0</v>
          </cell>
        </row>
        <row r="181">
          <cell r="D181" t="str">
            <v/>
          </cell>
          <cell r="E181">
            <v>0</v>
          </cell>
        </row>
        <row r="182">
          <cell r="D182" t="str">
            <v/>
          </cell>
          <cell r="E182">
            <v>0</v>
          </cell>
        </row>
        <row r="183">
          <cell r="D183" t="str">
            <v/>
          </cell>
          <cell r="E183">
            <v>0</v>
          </cell>
        </row>
        <row r="184">
          <cell r="D184" t="str">
            <v/>
          </cell>
          <cell r="E184">
            <v>0</v>
          </cell>
        </row>
        <row r="185">
          <cell r="D185" t="str">
            <v/>
          </cell>
          <cell r="E185">
            <v>0</v>
          </cell>
        </row>
        <row r="186">
          <cell r="D186" t="str">
            <v/>
          </cell>
          <cell r="E186">
            <v>0</v>
          </cell>
        </row>
        <row r="187">
          <cell r="D187" t="str">
            <v/>
          </cell>
          <cell r="E187">
            <v>0</v>
          </cell>
        </row>
        <row r="188">
          <cell r="D188" t="str">
            <v/>
          </cell>
          <cell r="E188">
            <v>0</v>
          </cell>
        </row>
        <row r="189">
          <cell r="D189" t="str">
            <v/>
          </cell>
          <cell r="E189">
            <v>0</v>
          </cell>
        </row>
        <row r="190">
          <cell r="D190" t="str">
            <v/>
          </cell>
          <cell r="E190">
            <v>0</v>
          </cell>
        </row>
        <row r="191">
          <cell r="D191" t="str">
            <v/>
          </cell>
          <cell r="E191">
            <v>0</v>
          </cell>
        </row>
        <row r="192">
          <cell r="D192" t="str">
            <v/>
          </cell>
          <cell r="E192">
            <v>0</v>
          </cell>
        </row>
        <row r="193">
          <cell r="D193" t="str">
            <v/>
          </cell>
          <cell r="E193">
            <v>0</v>
          </cell>
        </row>
        <row r="194">
          <cell r="D194" t="str">
            <v/>
          </cell>
          <cell r="E194">
            <v>0</v>
          </cell>
        </row>
        <row r="195">
          <cell r="D195" t="str">
            <v/>
          </cell>
          <cell r="E195">
            <v>0</v>
          </cell>
        </row>
        <row r="196">
          <cell r="D196" t="str">
            <v/>
          </cell>
          <cell r="E196">
            <v>0</v>
          </cell>
        </row>
        <row r="197">
          <cell r="D197" t="str">
            <v/>
          </cell>
          <cell r="E197">
            <v>0</v>
          </cell>
        </row>
        <row r="198">
          <cell r="D198" t="str">
            <v/>
          </cell>
          <cell r="E198">
            <v>0</v>
          </cell>
        </row>
        <row r="199">
          <cell r="D199" t="str">
            <v/>
          </cell>
          <cell r="E199">
            <v>0</v>
          </cell>
        </row>
        <row r="200">
          <cell r="D200" t="str">
            <v/>
          </cell>
          <cell r="E200">
            <v>0</v>
          </cell>
        </row>
        <row r="201">
          <cell r="D201" t="str">
            <v/>
          </cell>
          <cell r="E201">
            <v>0</v>
          </cell>
        </row>
        <row r="202">
          <cell r="D202" t="str">
            <v/>
          </cell>
          <cell r="E202">
            <v>0</v>
          </cell>
        </row>
        <row r="203">
          <cell r="D203" t="str">
            <v/>
          </cell>
          <cell r="E203">
            <v>0</v>
          </cell>
        </row>
        <row r="204">
          <cell r="D204" t="str">
            <v/>
          </cell>
          <cell r="E204">
            <v>0</v>
          </cell>
        </row>
        <row r="205">
          <cell r="D205" t="str">
            <v/>
          </cell>
          <cell r="E205">
            <v>0</v>
          </cell>
        </row>
        <row r="206">
          <cell r="D206" t="str">
            <v/>
          </cell>
          <cell r="E206">
            <v>0</v>
          </cell>
        </row>
        <row r="207">
          <cell r="D207" t="str">
            <v/>
          </cell>
          <cell r="E207">
            <v>0</v>
          </cell>
        </row>
        <row r="208">
          <cell r="D208" t="str">
            <v/>
          </cell>
          <cell r="E208">
            <v>0</v>
          </cell>
        </row>
        <row r="209">
          <cell r="D209" t="str">
            <v/>
          </cell>
          <cell r="E209">
            <v>0</v>
          </cell>
        </row>
        <row r="210">
          <cell r="D210" t="str">
            <v/>
          </cell>
          <cell r="E210">
            <v>0</v>
          </cell>
        </row>
        <row r="211">
          <cell r="D211" t="str">
            <v/>
          </cell>
          <cell r="E211">
            <v>0</v>
          </cell>
        </row>
        <row r="212">
          <cell r="D212" t="str">
            <v/>
          </cell>
          <cell r="E212">
            <v>0</v>
          </cell>
        </row>
        <row r="213">
          <cell r="D213" t="str">
            <v/>
          </cell>
          <cell r="E213">
            <v>0</v>
          </cell>
        </row>
        <row r="214">
          <cell r="D214" t="str">
            <v/>
          </cell>
          <cell r="E214">
            <v>0</v>
          </cell>
        </row>
        <row r="215">
          <cell r="D215" t="str">
            <v/>
          </cell>
          <cell r="E215">
            <v>0</v>
          </cell>
        </row>
        <row r="216">
          <cell r="D216" t="str">
            <v/>
          </cell>
          <cell r="E216">
            <v>0</v>
          </cell>
        </row>
        <row r="217">
          <cell r="D217" t="str">
            <v/>
          </cell>
          <cell r="E217">
            <v>0</v>
          </cell>
        </row>
        <row r="218">
          <cell r="D218" t="str">
            <v/>
          </cell>
          <cell r="E218">
            <v>0</v>
          </cell>
        </row>
        <row r="219">
          <cell r="D219" t="str">
            <v/>
          </cell>
          <cell r="E219">
            <v>0</v>
          </cell>
        </row>
        <row r="220">
          <cell r="D220" t="str">
            <v/>
          </cell>
          <cell r="E220">
            <v>0</v>
          </cell>
        </row>
        <row r="221">
          <cell r="D221" t="str">
            <v/>
          </cell>
          <cell r="E221">
            <v>0</v>
          </cell>
        </row>
        <row r="222">
          <cell r="D222" t="str">
            <v/>
          </cell>
          <cell r="E222">
            <v>0</v>
          </cell>
        </row>
        <row r="223">
          <cell r="D223" t="str">
            <v/>
          </cell>
          <cell r="E223">
            <v>0</v>
          </cell>
        </row>
        <row r="224">
          <cell r="D224" t="str">
            <v/>
          </cell>
          <cell r="E224">
            <v>0</v>
          </cell>
        </row>
        <row r="225">
          <cell r="D225" t="str">
            <v/>
          </cell>
          <cell r="E225">
            <v>0</v>
          </cell>
        </row>
        <row r="226">
          <cell r="D226" t="str">
            <v/>
          </cell>
          <cell r="E226">
            <v>0</v>
          </cell>
        </row>
        <row r="227">
          <cell r="D227" t="str">
            <v/>
          </cell>
          <cell r="E227">
            <v>0</v>
          </cell>
        </row>
        <row r="228">
          <cell r="D228" t="str">
            <v/>
          </cell>
          <cell r="E228">
            <v>0</v>
          </cell>
        </row>
        <row r="229">
          <cell r="D229" t="str">
            <v/>
          </cell>
          <cell r="E229">
            <v>0</v>
          </cell>
        </row>
        <row r="230">
          <cell r="D230" t="str">
            <v/>
          </cell>
          <cell r="E230">
            <v>0</v>
          </cell>
        </row>
        <row r="231">
          <cell r="D231" t="str">
            <v/>
          </cell>
          <cell r="E231">
            <v>0</v>
          </cell>
        </row>
        <row r="232">
          <cell r="D232" t="str">
            <v/>
          </cell>
          <cell r="E232">
            <v>0</v>
          </cell>
        </row>
        <row r="233">
          <cell r="D233" t="str">
            <v/>
          </cell>
          <cell r="E233">
            <v>0</v>
          </cell>
        </row>
        <row r="234">
          <cell r="D234" t="str">
            <v/>
          </cell>
          <cell r="E234">
            <v>0</v>
          </cell>
        </row>
        <row r="235">
          <cell r="D235" t="str">
            <v/>
          </cell>
          <cell r="E235">
            <v>0</v>
          </cell>
        </row>
        <row r="236">
          <cell r="D236" t="str">
            <v/>
          </cell>
          <cell r="E236">
            <v>0</v>
          </cell>
        </row>
        <row r="237">
          <cell r="D237" t="str">
            <v/>
          </cell>
          <cell r="E237">
            <v>0</v>
          </cell>
        </row>
        <row r="238">
          <cell r="D238" t="str">
            <v/>
          </cell>
          <cell r="E238">
            <v>0</v>
          </cell>
        </row>
        <row r="239">
          <cell r="D239" t="str">
            <v/>
          </cell>
          <cell r="E239">
            <v>0</v>
          </cell>
        </row>
        <row r="240">
          <cell r="D240" t="str">
            <v/>
          </cell>
          <cell r="E240">
            <v>0</v>
          </cell>
        </row>
        <row r="241">
          <cell r="D241" t="str">
            <v/>
          </cell>
          <cell r="E241">
            <v>0</v>
          </cell>
        </row>
        <row r="242">
          <cell r="D242" t="str">
            <v/>
          </cell>
          <cell r="E242">
            <v>0</v>
          </cell>
        </row>
        <row r="243">
          <cell r="D243" t="str">
            <v/>
          </cell>
          <cell r="E243">
            <v>0</v>
          </cell>
        </row>
      </sheetData>
      <sheetData sheetId="14">
        <row r="4">
          <cell r="A4" t="str">
            <v>B13</v>
          </cell>
          <cell r="B4">
            <v>3.11</v>
          </cell>
          <cell r="D4" t="str">
            <v>Alysa Carwithen</v>
          </cell>
          <cell r="E4">
            <v>24</v>
          </cell>
        </row>
        <row r="5">
          <cell r="A5" t="str">
            <v>A5</v>
          </cell>
          <cell r="D5" t="str">
            <v>Lipson Academy</v>
          </cell>
          <cell r="E5">
            <v>0</v>
          </cell>
        </row>
        <row r="6">
          <cell r="A6" t="str">
            <v>A9</v>
          </cell>
          <cell r="B6">
            <v>3.31</v>
          </cell>
          <cell r="D6" t="str">
            <v>Lipson Academy</v>
          </cell>
          <cell r="E6">
            <v>10</v>
          </cell>
        </row>
        <row r="7">
          <cell r="A7" t="str">
            <v>A16</v>
          </cell>
          <cell r="B7">
            <v>4.3</v>
          </cell>
          <cell r="D7" t="str">
            <v>Lipson Academy</v>
          </cell>
          <cell r="E7">
            <v>10</v>
          </cell>
        </row>
        <row r="8">
          <cell r="A8" t="str">
            <v>C11</v>
          </cell>
          <cell r="B8">
            <v>2.46</v>
          </cell>
          <cell r="D8" t="str">
            <v>Claudia Jones</v>
          </cell>
          <cell r="E8">
            <v>49</v>
          </cell>
        </row>
        <row r="9">
          <cell r="A9" t="str">
            <v>C13</v>
          </cell>
          <cell r="B9">
            <v>2.58</v>
          </cell>
          <cell r="D9" t="str">
            <v>Taylor Summons</v>
          </cell>
          <cell r="E9">
            <v>37</v>
          </cell>
        </row>
        <row r="10">
          <cell r="A10" t="str">
            <v>B7</v>
          </cell>
          <cell r="B10">
            <v>3.21</v>
          </cell>
          <cell r="D10" t="str">
            <v>Alfie Connors</v>
          </cell>
          <cell r="E10">
            <v>14</v>
          </cell>
        </row>
        <row r="11">
          <cell r="A11" t="str">
            <v>B9</v>
          </cell>
          <cell r="B11">
            <v>4.09</v>
          </cell>
          <cell r="D11" t="str">
            <v>Lexi Davies</v>
          </cell>
          <cell r="E11">
            <v>10</v>
          </cell>
        </row>
        <row r="12">
          <cell r="A12" t="str">
            <v>A2</v>
          </cell>
          <cell r="B12">
            <v>2.4900000000000002</v>
          </cell>
          <cell r="D12" t="str">
            <v>Lipson Academy</v>
          </cell>
          <cell r="E12">
            <v>45.999999999999972</v>
          </cell>
        </row>
        <row r="13">
          <cell r="A13" t="str">
            <v>A7</v>
          </cell>
          <cell r="B13">
            <v>3.22</v>
          </cell>
          <cell r="D13" t="str">
            <v>Lipson Academy</v>
          </cell>
          <cell r="E13">
            <v>12.999999999999972</v>
          </cell>
        </row>
        <row r="14">
          <cell r="A14" t="str">
            <v>C1</v>
          </cell>
          <cell r="B14">
            <v>2.5</v>
          </cell>
          <cell r="D14" t="str">
            <v>Ciaran Smith</v>
          </cell>
          <cell r="E14">
            <v>45</v>
          </cell>
        </row>
        <row r="15">
          <cell r="A15" t="str">
            <v>C2</v>
          </cell>
          <cell r="B15">
            <v>3.01</v>
          </cell>
          <cell r="D15" t="str">
            <v>Jake Whittington</v>
          </cell>
          <cell r="E15">
            <v>34.000000000000028</v>
          </cell>
        </row>
        <row r="16">
          <cell r="D16" t="str">
            <v/>
          </cell>
          <cell r="E16">
            <v>0</v>
          </cell>
        </row>
        <row r="17">
          <cell r="D17" t="str">
            <v/>
          </cell>
          <cell r="E17">
            <v>0</v>
          </cell>
        </row>
        <row r="18">
          <cell r="D18" t="str">
            <v/>
          </cell>
          <cell r="E18">
            <v>0</v>
          </cell>
        </row>
        <row r="19">
          <cell r="D19" t="str">
            <v/>
          </cell>
          <cell r="E19">
            <v>0</v>
          </cell>
        </row>
        <row r="20">
          <cell r="D20" t="str">
            <v/>
          </cell>
          <cell r="E20">
            <v>0</v>
          </cell>
        </row>
        <row r="21">
          <cell r="D21" t="str">
            <v/>
          </cell>
          <cell r="E21">
            <v>0</v>
          </cell>
        </row>
        <row r="22">
          <cell r="D22" t="str">
            <v/>
          </cell>
          <cell r="E22">
            <v>0</v>
          </cell>
        </row>
        <row r="23">
          <cell r="D23" t="str">
            <v/>
          </cell>
          <cell r="E23">
            <v>0</v>
          </cell>
        </row>
        <row r="24">
          <cell r="D24" t="str">
            <v/>
          </cell>
          <cell r="E24">
            <v>0</v>
          </cell>
        </row>
        <row r="25">
          <cell r="D25" t="str">
            <v/>
          </cell>
          <cell r="E25">
            <v>0</v>
          </cell>
        </row>
        <row r="26">
          <cell r="D26" t="str">
            <v/>
          </cell>
          <cell r="E26">
            <v>0</v>
          </cell>
        </row>
        <row r="27">
          <cell r="D27" t="str">
            <v/>
          </cell>
          <cell r="E27">
            <v>0</v>
          </cell>
        </row>
        <row r="28">
          <cell r="D28" t="str">
            <v/>
          </cell>
          <cell r="E28">
            <v>0</v>
          </cell>
        </row>
        <row r="29">
          <cell r="D29" t="str">
            <v/>
          </cell>
          <cell r="E29">
            <v>0</v>
          </cell>
        </row>
        <row r="30">
          <cell r="D30" t="str">
            <v/>
          </cell>
          <cell r="E30">
            <v>0</v>
          </cell>
        </row>
        <row r="31">
          <cell r="D31" t="str">
            <v/>
          </cell>
          <cell r="E31">
            <v>0</v>
          </cell>
        </row>
        <row r="32">
          <cell r="D32" t="str">
            <v/>
          </cell>
          <cell r="E32">
            <v>0</v>
          </cell>
        </row>
        <row r="33">
          <cell r="D33" t="str">
            <v/>
          </cell>
          <cell r="E33">
            <v>0</v>
          </cell>
        </row>
        <row r="34">
          <cell r="D34" t="str">
            <v/>
          </cell>
          <cell r="E34">
            <v>0</v>
          </cell>
        </row>
        <row r="35">
          <cell r="D35" t="str">
            <v/>
          </cell>
          <cell r="E35">
            <v>0</v>
          </cell>
        </row>
        <row r="36">
          <cell r="D36" t="str">
            <v/>
          </cell>
          <cell r="E36">
            <v>0</v>
          </cell>
        </row>
        <row r="37">
          <cell r="D37" t="str">
            <v/>
          </cell>
          <cell r="E37">
            <v>0</v>
          </cell>
        </row>
        <row r="38">
          <cell r="D38" t="str">
            <v/>
          </cell>
          <cell r="E38">
            <v>0</v>
          </cell>
        </row>
        <row r="39">
          <cell r="D39" t="str">
            <v/>
          </cell>
          <cell r="E39">
            <v>0</v>
          </cell>
        </row>
        <row r="40">
          <cell r="D40" t="str">
            <v/>
          </cell>
          <cell r="E40">
            <v>0</v>
          </cell>
        </row>
        <row r="41">
          <cell r="D41" t="str">
            <v/>
          </cell>
          <cell r="E41">
            <v>0</v>
          </cell>
        </row>
        <row r="42">
          <cell r="D42" t="str">
            <v/>
          </cell>
          <cell r="E42">
            <v>0</v>
          </cell>
        </row>
        <row r="43">
          <cell r="D43" t="str">
            <v/>
          </cell>
          <cell r="E43">
            <v>0</v>
          </cell>
        </row>
        <row r="44">
          <cell r="D44" t="str">
            <v/>
          </cell>
          <cell r="E44">
            <v>0</v>
          </cell>
        </row>
        <row r="45">
          <cell r="D45" t="str">
            <v/>
          </cell>
          <cell r="E45">
            <v>0</v>
          </cell>
        </row>
        <row r="46">
          <cell r="D46" t="str">
            <v/>
          </cell>
          <cell r="E46">
            <v>0</v>
          </cell>
        </row>
        <row r="47">
          <cell r="D47" t="str">
            <v/>
          </cell>
          <cell r="E47">
            <v>0</v>
          </cell>
        </row>
        <row r="48">
          <cell r="D48" t="str">
            <v/>
          </cell>
          <cell r="E48">
            <v>0</v>
          </cell>
        </row>
        <row r="49">
          <cell r="D49" t="str">
            <v/>
          </cell>
          <cell r="E49">
            <v>0</v>
          </cell>
        </row>
        <row r="50">
          <cell r="D50" t="str">
            <v/>
          </cell>
          <cell r="E50">
            <v>0</v>
          </cell>
        </row>
        <row r="51">
          <cell r="D51" t="str">
            <v/>
          </cell>
          <cell r="E51">
            <v>0</v>
          </cell>
        </row>
        <row r="52">
          <cell r="D52" t="str">
            <v/>
          </cell>
          <cell r="E52">
            <v>0</v>
          </cell>
        </row>
        <row r="53">
          <cell r="D53" t="str">
            <v/>
          </cell>
          <cell r="E53">
            <v>0</v>
          </cell>
        </row>
        <row r="54">
          <cell r="D54" t="str">
            <v/>
          </cell>
          <cell r="E54">
            <v>0</v>
          </cell>
        </row>
        <row r="55">
          <cell r="D55" t="str">
            <v/>
          </cell>
          <cell r="E55">
            <v>0</v>
          </cell>
        </row>
        <row r="56">
          <cell r="D56" t="str">
            <v/>
          </cell>
          <cell r="E56">
            <v>0</v>
          </cell>
        </row>
        <row r="57">
          <cell r="D57" t="str">
            <v/>
          </cell>
          <cell r="E57">
            <v>0</v>
          </cell>
        </row>
        <row r="58">
          <cell r="D58" t="str">
            <v/>
          </cell>
          <cell r="E58">
            <v>0</v>
          </cell>
        </row>
        <row r="59">
          <cell r="D59" t="str">
            <v/>
          </cell>
          <cell r="E59">
            <v>0</v>
          </cell>
        </row>
        <row r="60">
          <cell r="D60" t="str">
            <v/>
          </cell>
          <cell r="E60">
            <v>0</v>
          </cell>
        </row>
        <row r="61">
          <cell r="D61" t="str">
            <v/>
          </cell>
          <cell r="E61">
            <v>0</v>
          </cell>
        </row>
        <row r="62">
          <cell r="D62" t="str">
            <v/>
          </cell>
          <cell r="E62">
            <v>0</v>
          </cell>
        </row>
        <row r="63">
          <cell r="D63" t="str">
            <v/>
          </cell>
          <cell r="E63">
            <v>0</v>
          </cell>
        </row>
        <row r="64">
          <cell r="D64" t="str">
            <v/>
          </cell>
          <cell r="E64">
            <v>0</v>
          </cell>
        </row>
        <row r="65">
          <cell r="D65" t="str">
            <v/>
          </cell>
          <cell r="E65">
            <v>0</v>
          </cell>
        </row>
        <row r="66">
          <cell r="D66" t="str">
            <v/>
          </cell>
          <cell r="E66">
            <v>0</v>
          </cell>
        </row>
        <row r="67">
          <cell r="D67" t="str">
            <v/>
          </cell>
          <cell r="E67">
            <v>0</v>
          </cell>
        </row>
        <row r="68">
          <cell r="D68" t="str">
            <v/>
          </cell>
          <cell r="E68">
            <v>0</v>
          </cell>
        </row>
        <row r="69">
          <cell r="D69" t="str">
            <v/>
          </cell>
          <cell r="E69">
            <v>0</v>
          </cell>
        </row>
        <row r="70">
          <cell r="D70" t="str">
            <v/>
          </cell>
          <cell r="E70">
            <v>0</v>
          </cell>
        </row>
        <row r="71">
          <cell r="D71" t="str">
            <v/>
          </cell>
          <cell r="E71">
            <v>0</v>
          </cell>
        </row>
        <row r="72">
          <cell r="D72" t="str">
            <v/>
          </cell>
          <cell r="E72">
            <v>0</v>
          </cell>
        </row>
        <row r="73">
          <cell r="D73" t="str">
            <v/>
          </cell>
          <cell r="E73">
            <v>0</v>
          </cell>
        </row>
        <row r="74">
          <cell r="D74" t="str">
            <v/>
          </cell>
          <cell r="E74">
            <v>0</v>
          </cell>
        </row>
        <row r="75">
          <cell r="D75" t="str">
            <v/>
          </cell>
          <cell r="E75">
            <v>0</v>
          </cell>
        </row>
        <row r="76">
          <cell r="D76" t="str">
            <v/>
          </cell>
          <cell r="E76">
            <v>0</v>
          </cell>
        </row>
        <row r="77">
          <cell r="D77" t="str">
            <v/>
          </cell>
          <cell r="E77">
            <v>0</v>
          </cell>
        </row>
        <row r="78">
          <cell r="D78" t="str">
            <v/>
          </cell>
          <cell r="E78">
            <v>0</v>
          </cell>
        </row>
        <row r="79">
          <cell r="D79" t="str">
            <v/>
          </cell>
          <cell r="E79">
            <v>0</v>
          </cell>
        </row>
        <row r="80">
          <cell r="D80" t="str">
            <v/>
          </cell>
          <cell r="E80">
            <v>0</v>
          </cell>
        </row>
        <row r="81">
          <cell r="D81" t="str">
            <v/>
          </cell>
          <cell r="E81">
            <v>0</v>
          </cell>
        </row>
        <row r="82">
          <cell r="D82" t="str">
            <v/>
          </cell>
          <cell r="E82">
            <v>0</v>
          </cell>
        </row>
        <row r="83">
          <cell r="D83" t="str">
            <v/>
          </cell>
          <cell r="E83">
            <v>0</v>
          </cell>
        </row>
        <row r="84">
          <cell r="D84" t="str">
            <v/>
          </cell>
          <cell r="E84">
            <v>0</v>
          </cell>
        </row>
        <row r="85">
          <cell r="D85" t="str">
            <v/>
          </cell>
          <cell r="E85">
            <v>0</v>
          </cell>
        </row>
        <row r="86">
          <cell r="D86" t="str">
            <v/>
          </cell>
          <cell r="E86">
            <v>0</v>
          </cell>
        </row>
        <row r="87">
          <cell r="D87" t="str">
            <v/>
          </cell>
          <cell r="E87">
            <v>0</v>
          </cell>
        </row>
        <row r="88">
          <cell r="D88" t="str">
            <v/>
          </cell>
          <cell r="E88">
            <v>0</v>
          </cell>
        </row>
        <row r="89">
          <cell r="D89" t="str">
            <v/>
          </cell>
          <cell r="E89">
            <v>0</v>
          </cell>
        </row>
        <row r="90">
          <cell r="D90" t="str">
            <v/>
          </cell>
          <cell r="E90">
            <v>0</v>
          </cell>
        </row>
        <row r="91">
          <cell r="D91" t="str">
            <v/>
          </cell>
          <cell r="E91">
            <v>0</v>
          </cell>
        </row>
        <row r="92">
          <cell r="D92" t="str">
            <v/>
          </cell>
          <cell r="E92">
            <v>0</v>
          </cell>
        </row>
        <row r="93">
          <cell r="D93" t="str">
            <v/>
          </cell>
          <cell r="E93">
            <v>0</v>
          </cell>
        </row>
        <row r="94">
          <cell r="D94" t="str">
            <v/>
          </cell>
          <cell r="E94">
            <v>0</v>
          </cell>
        </row>
        <row r="95">
          <cell r="D95" t="str">
            <v/>
          </cell>
          <cell r="E95">
            <v>0</v>
          </cell>
        </row>
        <row r="96">
          <cell r="D96" t="str">
            <v/>
          </cell>
          <cell r="E96">
            <v>0</v>
          </cell>
        </row>
        <row r="97">
          <cell r="D97" t="str">
            <v/>
          </cell>
          <cell r="E97">
            <v>0</v>
          </cell>
        </row>
        <row r="98">
          <cell r="D98" t="str">
            <v/>
          </cell>
          <cell r="E98">
            <v>0</v>
          </cell>
        </row>
        <row r="99">
          <cell r="D99" t="str">
            <v/>
          </cell>
          <cell r="E99">
            <v>0</v>
          </cell>
        </row>
        <row r="100">
          <cell r="D100" t="str">
            <v/>
          </cell>
          <cell r="E100">
            <v>0</v>
          </cell>
        </row>
        <row r="101">
          <cell r="D101" t="str">
            <v/>
          </cell>
          <cell r="E101">
            <v>0</v>
          </cell>
        </row>
        <row r="102">
          <cell r="D102" t="str">
            <v/>
          </cell>
          <cell r="E102">
            <v>0</v>
          </cell>
        </row>
        <row r="103">
          <cell r="D103" t="str">
            <v/>
          </cell>
          <cell r="E103">
            <v>0</v>
          </cell>
        </row>
        <row r="104">
          <cell r="D104" t="str">
            <v/>
          </cell>
          <cell r="E104">
            <v>0</v>
          </cell>
        </row>
        <row r="105">
          <cell r="D105" t="str">
            <v/>
          </cell>
          <cell r="E105">
            <v>0</v>
          </cell>
        </row>
        <row r="106">
          <cell r="D106" t="str">
            <v/>
          </cell>
          <cell r="E106">
            <v>0</v>
          </cell>
        </row>
        <row r="107">
          <cell r="D107" t="str">
            <v/>
          </cell>
          <cell r="E107">
            <v>0</v>
          </cell>
        </row>
        <row r="108">
          <cell r="D108" t="str">
            <v/>
          </cell>
          <cell r="E108">
            <v>0</v>
          </cell>
        </row>
        <row r="109">
          <cell r="D109" t="str">
            <v/>
          </cell>
          <cell r="E109">
            <v>0</v>
          </cell>
        </row>
        <row r="110">
          <cell r="D110" t="str">
            <v/>
          </cell>
          <cell r="E110">
            <v>0</v>
          </cell>
        </row>
        <row r="111">
          <cell r="D111" t="str">
            <v/>
          </cell>
          <cell r="E111">
            <v>0</v>
          </cell>
        </row>
        <row r="112">
          <cell r="D112" t="str">
            <v/>
          </cell>
          <cell r="E112">
            <v>0</v>
          </cell>
        </row>
        <row r="113">
          <cell r="D113" t="str">
            <v/>
          </cell>
          <cell r="E113">
            <v>0</v>
          </cell>
        </row>
        <row r="114">
          <cell r="D114" t="str">
            <v/>
          </cell>
          <cell r="E114">
            <v>0</v>
          </cell>
        </row>
        <row r="115">
          <cell r="D115" t="str">
            <v/>
          </cell>
          <cell r="E115">
            <v>0</v>
          </cell>
        </row>
        <row r="116">
          <cell r="D116" t="str">
            <v/>
          </cell>
          <cell r="E116">
            <v>0</v>
          </cell>
        </row>
        <row r="117">
          <cell r="D117" t="str">
            <v/>
          </cell>
          <cell r="E117">
            <v>0</v>
          </cell>
        </row>
        <row r="118">
          <cell r="D118" t="str">
            <v/>
          </cell>
          <cell r="E118">
            <v>0</v>
          </cell>
        </row>
        <row r="119">
          <cell r="D119" t="str">
            <v/>
          </cell>
          <cell r="E119">
            <v>0</v>
          </cell>
        </row>
        <row r="120">
          <cell r="D120" t="str">
            <v/>
          </cell>
          <cell r="E120">
            <v>0</v>
          </cell>
        </row>
        <row r="121">
          <cell r="D121" t="str">
            <v/>
          </cell>
          <cell r="E121">
            <v>0</v>
          </cell>
        </row>
        <row r="122">
          <cell r="D122" t="str">
            <v/>
          </cell>
          <cell r="E122">
            <v>0</v>
          </cell>
        </row>
        <row r="123">
          <cell r="D123" t="str">
            <v/>
          </cell>
          <cell r="E123">
            <v>0</v>
          </cell>
        </row>
        <row r="124">
          <cell r="D124" t="str">
            <v/>
          </cell>
          <cell r="E124">
            <v>0</v>
          </cell>
        </row>
        <row r="125">
          <cell r="D125" t="str">
            <v/>
          </cell>
          <cell r="E125">
            <v>0</v>
          </cell>
        </row>
        <row r="126">
          <cell r="D126" t="str">
            <v/>
          </cell>
          <cell r="E126">
            <v>0</v>
          </cell>
        </row>
        <row r="127">
          <cell r="D127" t="str">
            <v/>
          </cell>
          <cell r="E127">
            <v>0</v>
          </cell>
        </row>
        <row r="128">
          <cell r="D128" t="str">
            <v/>
          </cell>
          <cell r="E128">
            <v>0</v>
          </cell>
        </row>
        <row r="129">
          <cell r="D129" t="str">
            <v/>
          </cell>
          <cell r="E129">
            <v>0</v>
          </cell>
        </row>
        <row r="130">
          <cell r="D130" t="str">
            <v/>
          </cell>
          <cell r="E130">
            <v>0</v>
          </cell>
        </row>
        <row r="131">
          <cell r="D131" t="str">
            <v/>
          </cell>
          <cell r="E131">
            <v>0</v>
          </cell>
        </row>
        <row r="132">
          <cell r="D132" t="str">
            <v/>
          </cell>
          <cell r="E132">
            <v>0</v>
          </cell>
        </row>
        <row r="133">
          <cell r="D133" t="str">
            <v/>
          </cell>
          <cell r="E133">
            <v>0</v>
          </cell>
        </row>
        <row r="134">
          <cell r="D134" t="str">
            <v/>
          </cell>
          <cell r="E134">
            <v>0</v>
          </cell>
        </row>
        <row r="135">
          <cell r="D135" t="str">
            <v/>
          </cell>
          <cell r="E135">
            <v>0</v>
          </cell>
        </row>
        <row r="136">
          <cell r="D136" t="str">
            <v/>
          </cell>
          <cell r="E136">
            <v>0</v>
          </cell>
        </row>
        <row r="137">
          <cell r="D137" t="str">
            <v/>
          </cell>
          <cell r="E137">
            <v>0</v>
          </cell>
        </row>
        <row r="138">
          <cell r="D138" t="str">
            <v/>
          </cell>
          <cell r="E138">
            <v>0</v>
          </cell>
        </row>
        <row r="139">
          <cell r="D139" t="str">
            <v/>
          </cell>
          <cell r="E139">
            <v>0</v>
          </cell>
        </row>
        <row r="140">
          <cell r="D140" t="str">
            <v/>
          </cell>
          <cell r="E140">
            <v>0</v>
          </cell>
        </row>
        <row r="141">
          <cell r="D141" t="str">
            <v/>
          </cell>
          <cell r="E141">
            <v>0</v>
          </cell>
        </row>
        <row r="142">
          <cell r="D142" t="str">
            <v/>
          </cell>
          <cell r="E142">
            <v>0</v>
          </cell>
        </row>
        <row r="143">
          <cell r="D143" t="str">
            <v/>
          </cell>
          <cell r="E143">
            <v>0</v>
          </cell>
        </row>
        <row r="144">
          <cell r="D144" t="str">
            <v/>
          </cell>
          <cell r="E144">
            <v>0</v>
          </cell>
        </row>
        <row r="145">
          <cell r="D145" t="str">
            <v/>
          </cell>
          <cell r="E145">
            <v>0</v>
          </cell>
        </row>
        <row r="146">
          <cell r="D146" t="str">
            <v/>
          </cell>
          <cell r="E146">
            <v>0</v>
          </cell>
        </row>
        <row r="147">
          <cell r="D147" t="str">
            <v/>
          </cell>
          <cell r="E147">
            <v>0</v>
          </cell>
        </row>
        <row r="148">
          <cell r="D148" t="str">
            <v/>
          </cell>
          <cell r="E148">
            <v>0</v>
          </cell>
        </row>
        <row r="149">
          <cell r="D149" t="str">
            <v/>
          </cell>
          <cell r="E149">
            <v>0</v>
          </cell>
        </row>
        <row r="150">
          <cell r="D150" t="str">
            <v/>
          </cell>
          <cell r="E150">
            <v>0</v>
          </cell>
        </row>
        <row r="151">
          <cell r="D151" t="str">
            <v/>
          </cell>
          <cell r="E151">
            <v>0</v>
          </cell>
        </row>
        <row r="152">
          <cell r="D152" t="str">
            <v/>
          </cell>
          <cell r="E152">
            <v>0</v>
          </cell>
        </row>
        <row r="153">
          <cell r="D153" t="str">
            <v/>
          </cell>
          <cell r="E153">
            <v>0</v>
          </cell>
        </row>
        <row r="154">
          <cell r="D154" t="str">
            <v/>
          </cell>
          <cell r="E154">
            <v>0</v>
          </cell>
        </row>
        <row r="155">
          <cell r="D155" t="str">
            <v/>
          </cell>
          <cell r="E155">
            <v>0</v>
          </cell>
        </row>
        <row r="156">
          <cell r="D156" t="str">
            <v/>
          </cell>
          <cell r="E156">
            <v>0</v>
          </cell>
        </row>
        <row r="157">
          <cell r="D157" t="str">
            <v/>
          </cell>
          <cell r="E157">
            <v>0</v>
          </cell>
        </row>
        <row r="158">
          <cell r="D158" t="str">
            <v/>
          </cell>
          <cell r="E158">
            <v>0</v>
          </cell>
        </row>
        <row r="159">
          <cell r="D159" t="str">
            <v/>
          </cell>
          <cell r="E159">
            <v>0</v>
          </cell>
        </row>
        <row r="160">
          <cell r="D160" t="str">
            <v/>
          </cell>
          <cell r="E160">
            <v>0</v>
          </cell>
        </row>
        <row r="161">
          <cell r="D161" t="str">
            <v/>
          </cell>
          <cell r="E161">
            <v>0</v>
          </cell>
        </row>
        <row r="162">
          <cell r="D162" t="str">
            <v/>
          </cell>
          <cell r="E162">
            <v>0</v>
          </cell>
        </row>
        <row r="163">
          <cell r="D163" t="str">
            <v/>
          </cell>
          <cell r="E163">
            <v>0</v>
          </cell>
        </row>
        <row r="164">
          <cell r="D164" t="str">
            <v/>
          </cell>
          <cell r="E164">
            <v>0</v>
          </cell>
        </row>
        <row r="165">
          <cell r="D165" t="str">
            <v/>
          </cell>
          <cell r="E165">
            <v>0</v>
          </cell>
        </row>
        <row r="166">
          <cell r="D166" t="str">
            <v/>
          </cell>
          <cell r="E166">
            <v>0</v>
          </cell>
        </row>
        <row r="167">
          <cell r="D167" t="str">
            <v/>
          </cell>
          <cell r="E167">
            <v>0</v>
          </cell>
        </row>
        <row r="168">
          <cell r="D168" t="str">
            <v/>
          </cell>
          <cell r="E168">
            <v>0</v>
          </cell>
        </row>
        <row r="169">
          <cell r="D169" t="str">
            <v/>
          </cell>
          <cell r="E169">
            <v>0</v>
          </cell>
        </row>
        <row r="170">
          <cell r="D170" t="str">
            <v/>
          </cell>
          <cell r="E170">
            <v>0</v>
          </cell>
        </row>
        <row r="171">
          <cell r="D171" t="str">
            <v/>
          </cell>
          <cell r="E171">
            <v>0</v>
          </cell>
        </row>
        <row r="172">
          <cell r="D172" t="str">
            <v/>
          </cell>
          <cell r="E172">
            <v>0</v>
          </cell>
        </row>
        <row r="173">
          <cell r="D173" t="str">
            <v/>
          </cell>
          <cell r="E173">
            <v>0</v>
          </cell>
        </row>
        <row r="174">
          <cell r="D174" t="str">
            <v/>
          </cell>
          <cell r="E174">
            <v>0</v>
          </cell>
        </row>
        <row r="175">
          <cell r="D175" t="str">
            <v/>
          </cell>
          <cell r="E175">
            <v>0</v>
          </cell>
        </row>
        <row r="176">
          <cell r="D176" t="str">
            <v/>
          </cell>
          <cell r="E176">
            <v>0</v>
          </cell>
        </row>
        <row r="177">
          <cell r="D177" t="str">
            <v/>
          </cell>
          <cell r="E177">
            <v>0</v>
          </cell>
        </row>
        <row r="178">
          <cell r="D178" t="str">
            <v/>
          </cell>
          <cell r="E178">
            <v>0</v>
          </cell>
        </row>
        <row r="179">
          <cell r="D179" t="str">
            <v/>
          </cell>
          <cell r="E179">
            <v>0</v>
          </cell>
        </row>
        <row r="180">
          <cell r="D180" t="str">
            <v/>
          </cell>
          <cell r="E180">
            <v>0</v>
          </cell>
        </row>
        <row r="181">
          <cell r="D181" t="str">
            <v/>
          </cell>
          <cell r="E181">
            <v>0</v>
          </cell>
        </row>
        <row r="182">
          <cell r="D182" t="str">
            <v/>
          </cell>
          <cell r="E182">
            <v>0</v>
          </cell>
        </row>
        <row r="183">
          <cell r="D183" t="str">
            <v/>
          </cell>
          <cell r="E183">
            <v>0</v>
          </cell>
        </row>
        <row r="184">
          <cell r="D184" t="str">
            <v/>
          </cell>
          <cell r="E184">
            <v>0</v>
          </cell>
        </row>
        <row r="185">
          <cell r="D185" t="str">
            <v/>
          </cell>
          <cell r="E185">
            <v>0</v>
          </cell>
        </row>
        <row r="186">
          <cell r="D186" t="str">
            <v/>
          </cell>
          <cell r="E186">
            <v>0</v>
          </cell>
        </row>
        <row r="187">
          <cell r="D187" t="str">
            <v/>
          </cell>
          <cell r="E187">
            <v>0</v>
          </cell>
        </row>
        <row r="188">
          <cell r="D188" t="str">
            <v/>
          </cell>
          <cell r="E188">
            <v>0</v>
          </cell>
        </row>
        <row r="189">
          <cell r="D189" t="str">
            <v/>
          </cell>
          <cell r="E189">
            <v>0</v>
          </cell>
        </row>
        <row r="190">
          <cell r="D190" t="str">
            <v/>
          </cell>
          <cell r="E190">
            <v>0</v>
          </cell>
        </row>
        <row r="191">
          <cell r="D191" t="str">
            <v/>
          </cell>
          <cell r="E191">
            <v>0</v>
          </cell>
        </row>
        <row r="192">
          <cell r="D192" t="str">
            <v/>
          </cell>
          <cell r="E192">
            <v>0</v>
          </cell>
        </row>
        <row r="193">
          <cell r="D193" t="str">
            <v/>
          </cell>
          <cell r="E193">
            <v>0</v>
          </cell>
        </row>
        <row r="194">
          <cell r="D194" t="str">
            <v/>
          </cell>
          <cell r="E194">
            <v>0</v>
          </cell>
        </row>
        <row r="195">
          <cell r="D195" t="str">
            <v/>
          </cell>
          <cell r="E195">
            <v>0</v>
          </cell>
        </row>
        <row r="196">
          <cell r="D196" t="str">
            <v/>
          </cell>
          <cell r="E196">
            <v>0</v>
          </cell>
        </row>
        <row r="197">
          <cell r="D197" t="str">
            <v/>
          </cell>
          <cell r="E197">
            <v>0</v>
          </cell>
        </row>
        <row r="198">
          <cell r="D198" t="str">
            <v/>
          </cell>
          <cell r="E198">
            <v>0</v>
          </cell>
        </row>
        <row r="199">
          <cell r="D199" t="str">
            <v/>
          </cell>
          <cell r="E199">
            <v>0</v>
          </cell>
        </row>
        <row r="200">
          <cell r="D200" t="str">
            <v/>
          </cell>
          <cell r="E200">
            <v>0</v>
          </cell>
        </row>
        <row r="201">
          <cell r="D201" t="str">
            <v/>
          </cell>
          <cell r="E201">
            <v>0</v>
          </cell>
        </row>
        <row r="202">
          <cell r="D202" t="str">
            <v/>
          </cell>
          <cell r="E202">
            <v>0</v>
          </cell>
        </row>
        <row r="203">
          <cell r="D203" t="str">
            <v/>
          </cell>
          <cell r="E203">
            <v>0</v>
          </cell>
        </row>
        <row r="204">
          <cell r="D204" t="str">
            <v/>
          </cell>
          <cell r="E204">
            <v>0</v>
          </cell>
        </row>
        <row r="205">
          <cell r="D205" t="str">
            <v/>
          </cell>
          <cell r="E205">
            <v>0</v>
          </cell>
        </row>
        <row r="206">
          <cell r="D206" t="str">
            <v/>
          </cell>
          <cell r="E206">
            <v>0</v>
          </cell>
        </row>
        <row r="207">
          <cell r="D207" t="str">
            <v/>
          </cell>
          <cell r="E207">
            <v>0</v>
          </cell>
        </row>
        <row r="208">
          <cell r="D208" t="str">
            <v/>
          </cell>
          <cell r="E208">
            <v>0</v>
          </cell>
        </row>
        <row r="209">
          <cell r="D209" t="str">
            <v/>
          </cell>
          <cell r="E209">
            <v>0</v>
          </cell>
        </row>
        <row r="210">
          <cell r="D210" t="str">
            <v/>
          </cell>
          <cell r="E210">
            <v>0</v>
          </cell>
        </row>
        <row r="211">
          <cell r="D211" t="str">
            <v/>
          </cell>
          <cell r="E211">
            <v>0</v>
          </cell>
        </row>
        <row r="212">
          <cell r="D212" t="str">
            <v/>
          </cell>
          <cell r="E212">
            <v>0</v>
          </cell>
        </row>
        <row r="213">
          <cell r="D213" t="str">
            <v/>
          </cell>
          <cell r="E213">
            <v>0</v>
          </cell>
        </row>
        <row r="214">
          <cell r="D214" t="str">
            <v/>
          </cell>
          <cell r="E214">
            <v>0</v>
          </cell>
        </row>
        <row r="215">
          <cell r="D215" t="str">
            <v/>
          </cell>
          <cell r="E215">
            <v>0</v>
          </cell>
        </row>
        <row r="216">
          <cell r="D216" t="str">
            <v/>
          </cell>
          <cell r="E216">
            <v>0</v>
          </cell>
        </row>
        <row r="217">
          <cell r="D217" t="str">
            <v/>
          </cell>
          <cell r="E217">
            <v>0</v>
          </cell>
        </row>
        <row r="218">
          <cell r="D218" t="str">
            <v/>
          </cell>
          <cell r="E218">
            <v>0</v>
          </cell>
        </row>
        <row r="219">
          <cell r="D219" t="str">
            <v/>
          </cell>
          <cell r="E219">
            <v>0</v>
          </cell>
        </row>
        <row r="220">
          <cell r="D220" t="str">
            <v/>
          </cell>
          <cell r="E220">
            <v>0</v>
          </cell>
        </row>
        <row r="221">
          <cell r="D221" t="str">
            <v/>
          </cell>
          <cell r="E221">
            <v>0</v>
          </cell>
        </row>
        <row r="222">
          <cell r="D222" t="str">
            <v/>
          </cell>
          <cell r="E222">
            <v>0</v>
          </cell>
        </row>
        <row r="223">
          <cell r="D223" t="str">
            <v/>
          </cell>
          <cell r="E223">
            <v>0</v>
          </cell>
        </row>
        <row r="224">
          <cell r="D224" t="str">
            <v/>
          </cell>
          <cell r="E224">
            <v>0</v>
          </cell>
        </row>
        <row r="225">
          <cell r="D225" t="str">
            <v/>
          </cell>
          <cell r="E225">
            <v>0</v>
          </cell>
        </row>
        <row r="226">
          <cell r="D226" t="str">
            <v/>
          </cell>
          <cell r="E226">
            <v>0</v>
          </cell>
        </row>
        <row r="227">
          <cell r="D227" t="str">
            <v/>
          </cell>
          <cell r="E227">
            <v>0</v>
          </cell>
        </row>
        <row r="228">
          <cell r="D228" t="str">
            <v/>
          </cell>
          <cell r="E228">
            <v>0</v>
          </cell>
        </row>
        <row r="229">
          <cell r="D229" t="str">
            <v/>
          </cell>
          <cell r="E229">
            <v>0</v>
          </cell>
        </row>
        <row r="230">
          <cell r="D230" t="str">
            <v/>
          </cell>
          <cell r="E230">
            <v>0</v>
          </cell>
        </row>
        <row r="231">
          <cell r="D231" t="str">
            <v/>
          </cell>
          <cell r="E231">
            <v>0</v>
          </cell>
        </row>
        <row r="232">
          <cell r="D232" t="str">
            <v/>
          </cell>
          <cell r="E232">
            <v>0</v>
          </cell>
        </row>
        <row r="233">
          <cell r="D233" t="str">
            <v/>
          </cell>
          <cell r="E233">
            <v>0</v>
          </cell>
        </row>
        <row r="234">
          <cell r="D234" t="str">
            <v/>
          </cell>
          <cell r="E234">
            <v>0</v>
          </cell>
        </row>
        <row r="235">
          <cell r="D235" t="str">
            <v/>
          </cell>
          <cell r="E235">
            <v>0</v>
          </cell>
        </row>
        <row r="236">
          <cell r="D236" t="str">
            <v/>
          </cell>
          <cell r="E236">
            <v>0</v>
          </cell>
        </row>
        <row r="237">
          <cell r="D237" t="str">
            <v/>
          </cell>
          <cell r="E237">
            <v>0</v>
          </cell>
        </row>
        <row r="238">
          <cell r="D238" t="str">
            <v/>
          </cell>
          <cell r="E238">
            <v>0</v>
          </cell>
        </row>
        <row r="239">
          <cell r="D239" t="str">
            <v/>
          </cell>
          <cell r="E239">
            <v>0</v>
          </cell>
        </row>
        <row r="240">
          <cell r="D240" t="str">
            <v/>
          </cell>
          <cell r="E240">
            <v>0</v>
          </cell>
        </row>
        <row r="241">
          <cell r="D241" t="str">
            <v/>
          </cell>
          <cell r="E241">
            <v>0</v>
          </cell>
        </row>
        <row r="242">
          <cell r="D242" t="str">
            <v/>
          </cell>
          <cell r="E242">
            <v>0</v>
          </cell>
        </row>
        <row r="243">
          <cell r="D243" t="str">
            <v/>
          </cell>
          <cell r="E243">
            <v>0</v>
          </cell>
        </row>
      </sheetData>
      <sheetData sheetId="15">
        <row r="4">
          <cell r="A4" t="str">
            <v>F10</v>
          </cell>
          <cell r="B4">
            <v>1.3</v>
          </cell>
          <cell r="D4" t="str">
            <v>Isabelle Smoker</v>
          </cell>
          <cell r="E4">
            <v>55</v>
          </cell>
        </row>
        <row r="5">
          <cell r="A5" t="str">
            <v>F11</v>
          </cell>
          <cell r="B5">
            <v>1.25</v>
          </cell>
          <cell r="D5" t="str">
            <v>Lauren Jones</v>
          </cell>
          <cell r="E5">
            <v>50</v>
          </cell>
        </row>
        <row r="6">
          <cell r="A6" t="str">
            <v>F2</v>
          </cell>
          <cell r="B6">
            <v>1.1000000000000001</v>
          </cell>
          <cell r="D6" t="str">
            <v>Blake Carroll</v>
          </cell>
          <cell r="E6">
            <v>35</v>
          </cell>
        </row>
        <row r="7">
          <cell r="A7" t="str">
            <v>F3</v>
          </cell>
          <cell r="B7">
            <v>1.05</v>
          </cell>
          <cell r="D7" t="str">
            <v>Gideon Hedlam</v>
          </cell>
          <cell r="E7">
            <v>30</v>
          </cell>
        </row>
        <row r="8">
          <cell r="A8" t="str">
            <v>H12</v>
          </cell>
          <cell r="B8">
            <v>1.1499999999999999</v>
          </cell>
          <cell r="D8" t="str">
            <v>Sarafine Cunningham</v>
          </cell>
          <cell r="E8">
            <v>40</v>
          </cell>
        </row>
        <row r="9">
          <cell r="A9" t="str">
            <v>H11</v>
          </cell>
          <cell r="B9">
            <v>1.1000000000000001</v>
          </cell>
          <cell r="D9" t="str">
            <v>Caitlin Dillons</v>
          </cell>
          <cell r="E9">
            <v>35</v>
          </cell>
        </row>
        <row r="10">
          <cell r="A10" t="str">
            <v>H3</v>
          </cell>
          <cell r="B10">
            <v>1.1499999999999999</v>
          </cell>
          <cell r="D10" t="str">
            <v>Rahul Thomas</v>
          </cell>
          <cell r="E10">
            <v>40</v>
          </cell>
        </row>
        <row r="11">
          <cell r="A11" t="str">
            <v>H7</v>
          </cell>
          <cell r="B11">
            <v>1.1499999999999999</v>
          </cell>
          <cell r="D11" t="str">
            <v>David Oldfield</v>
          </cell>
          <cell r="E11">
            <v>40</v>
          </cell>
        </row>
        <row r="12">
          <cell r="A12" t="str">
            <v>E9</v>
          </cell>
          <cell r="B12">
            <v>1.2</v>
          </cell>
          <cell r="D12" t="str">
            <v>Martha Davies</v>
          </cell>
          <cell r="E12">
            <v>45</v>
          </cell>
        </row>
        <row r="13">
          <cell r="A13" t="str">
            <v>E12</v>
          </cell>
          <cell r="B13">
            <v>1.1499999999999999</v>
          </cell>
          <cell r="D13" t="str">
            <v>Phoebe Bettey</v>
          </cell>
          <cell r="E13">
            <v>40</v>
          </cell>
        </row>
        <row r="14">
          <cell r="A14" t="str">
            <v>E1</v>
          </cell>
          <cell r="B14">
            <v>1.25</v>
          </cell>
          <cell r="D14" t="str">
            <v>Harry Sluman</v>
          </cell>
          <cell r="E14">
            <v>50</v>
          </cell>
        </row>
        <row r="15">
          <cell r="A15" t="str">
            <v>E8</v>
          </cell>
          <cell r="B15">
            <v>1.1499999999999999</v>
          </cell>
          <cell r="D15" t="str">
            <v>Charlie Hugill</v>
          </cell>
          <cell r="E15">
            <v>40</v>
          </cell>
        </row>
        <row r="16">
          <cell r="D16" t="str">
            <v/>
          </cell>
          <cell r="E16">
            <v>0</v>
          </cell>
        </row>
        <row r="17">
          <cell r="D17" t="str">
            <v/>
          </cell>
          <cell r="E17">
            <v>0</v>
          </cell>
        </row>
        <row r="18">
          <cell r="D18" t="str">
            <v/>
          </cell>
          <cell r="E18">
            <v>0</v>
          </cell>
        </row>
        <row r="19">
          <cell r="D19" t="str">
            <v/>
          </cell>
          <cell r="E19">
            <v>0</v>
          </cell>
        </row>
        <row r="20">
          <cell r="D20" t="str">
            <v/>
          </cell>
          <cell r="E20">
            <v>0</v>
          </cell>
        </row>
        <row r="21">
          <cell r="D21" t="str">
            <v/>
          </cell>
          <cell r="E21">
            <v>0</v>
          </cell>
        </row>
        <row r="22">
          <cell r="D22" t="str">
            <v/>
          </cell>
          <cell r="E22">
            <v>0</v>
          </cell>
        </row>
        <row r="23">
          <cell r="D23" t="str">
            <v/>
          </cell>
          <cell r="E23">
            <v>0</v>
          </cell>
        </row>
        <row r="24">
          <cell r="D24" t="str">
            <v/>
          </cell>
          <cell r="E24">
            <v>0</v>
          </cell>
        </row>
        <row r="25">
          <cell r="D25" t="str">
            <v/>
          </cell>
          <cell r="E25">
            <v>0</v>
          </cell>
        </row>
        <row r="26">
          <cell r="D26" t="str">
            <v/>
          </cell>
          <cell r="E26">
            <v>0</v>
          </cell>
        </row>
        <row r="27">
          <cell r="D27" t="str">
            <v/>
          </cell>
          <cell r="E27">
            <v>0</v>
          </cell>
        </row>
        <row r="28">
          <cell r="D28" t="str">
            <v/>
          </cell>
          <cell r="E28">
            <v>0</v>
          </cell>
        </row>
        <row r="29">
          <cell r="D29" t="str">
            <v/>
          </cell>
          <cell r="E29">
            <v>0</v>
          </cell>
        </row>
        <row r="30">
          <cell r="D30" t="str">
            <v/>
          </cell>
          <cell r="E30">
            <v>0</v>
          </cell>
        </row>
        <row r="31">
          <cell r="D31" t="str">
            <v/>
          </cell>
          <cell r="E31">
            <v>0</v>
          </cell>
        </row>
        <row r="32">
          <cell r="D32" t="str">
            <v/>
          </cell>
          <cell r="E32">
            <v>0</v>
          </cell>
        </row>
        <row r="33">
          <cell r="D33" t="str">
            <v/>
          </cell>
          <cell r="E33">
            <v>0</v>
          </cell>
        </row>
        <row r="34">
          <cell r="D34" t="str">
            <v/>
          </cell>
          <cell r="E34">
            <v>0</v>
          </cell>
        </row>
        <row r="35">
          <cell r="D35" t="str">
            <v/>
          </cell>
          <cell r="E35">
            <v>0</v>
          </cell>
        </row>
        <row r="36">
          <cell r="D36" t="str">
            <v/>
          </cell>
          <cell r="E36">
            <v>0</v>
          </cell>
        </row>
        <row r="37">
          <cell r="D37" t="str">
            <v/>
          </cell>
          <cell r="E37">
            <v>0</v>
          </cell>
        </row>
        <row r="38">
          <cell r="D38" t="str">
            <v/>
          </cell>
          <cell r="E38">
            <v>0</v>
          </cell>
        </row>
        <row r="39">
          <cell r="D39" t="str">
            <v/>
          </cell>
          <cell r="E39">
            <v>0</v>
          </cell>
        </row>
        <row r="40">
          <cell r="D40" t="str">
            <v/>
          </cell>
          <cell r="E40">
            <v>0</v>
          </cell>
        </row>
        <row r="41">
          <cell r="D41" t="str">
            <v/>
          </cell>
          <cell r="E41">
            <v>0</v>
          </cell>
        </row>
        <row r="42">
          <cell r="D42" t="str">
            <v/>
          </cell>
          <cell r="E42">
            <v>0</v>
          </cell>
        </row>
        <row r="43">
          <cell r="D43" t="str">
            <v/>
          </cell>
          <cell r="E43">
            <v>0</v>
          </cell>
        </row>
        <row r="44">
          <cell r="D44" t="str">
            <v/>
          </cell>
          <cell r="E44">
            <v>0</v>
          </cell>
        </row>
        <row r="45">
          <cell r="D45" t="str">
            <v/>
          </cell>
          <cell r="E45">
            <v>0</v>
          </cell>
        </row>
        <row r="46">
          <cell r="D46" t="str">
            <v/>
          </cell>
          <cell r="E46">
            <v>0</v>
          </cell>
        </row>
        <row r="47">
          <cell r="D47" t="str">
            <v/>
          </cell>
          <cell r="E47">
            <v>0</v>
          </cell>
        </row>
        <row r="48">
          <cell r="D48" t="str">
            <v/>
          </cell>
          <cell r="E48">
            <v>0</v>
          </cell>
        </row>
        <row r="49">
          <cell r="D49" t="str">
            <v/>
          </cell>
          <cell r="E49">
            <v>0</v>
          </cell>
        </row>
        <row r="50">
          <cell r="D50" t="str">
            <v/>
          </cell>
          <cell r="E50">
            <v>0</v>
          </cell>
        </row>
        <row r="51">
          <cell r="D51" t="str">
            <v/>
          </cell>
          <cell r="E51">
            <v>0</v>
          </cell>
        </row>
        <row r="52">
          <cell r="D52" t="str">
            <v/>
          </cell>
          <cell r="E52">
            <v>0</v>
          </cell>
        </row>
        <row r="53">
          <cell r="D53" t="str">
            <v/>
          </cell>
          <cell r="E53">
            <v>0</v>
          </cell>
        </row>
        <row r="54">
          <cell r="D54" t="str">
            <v/>
          </cell>
          <cell r="E54">
            <v>0</v>
          </cell>
        </row>
        <row r="55">
          <cell r="D55" t="str">
            <v/>
          </cell>
          <cell r="E55">
            <v>0</v>
          </cell>
        </row>
        <row r="56">
          <cell r="D56" t="str">
            <v/>
          </cell>
          <cell r="E56">
            <v>0</v>
          </cell>
        </row>
        <row r="57">
          <cell r="D57" t="str">
            <v/>
          </cell>
          <cell r="E57">
            <v>0</v>
          </cell>
        </row>
        <row r="58">
          <cell r="D58" t="str">
            <v/>
          </cell>
          <cell r="E58">
            <v>0</v>
          </cell>
        </row>
        <row r="59">
          <cell r="D59" t="str">
            <v/>
          </cell>
          <cell r="E59">
            <v>0</v>
          </cell>
        </row>
        <row r="60">
          <cell r="D60" t="str">
            <v/>
          </cell>
          <cell r="E60">
            <v>0</v>
          </cell>
        </row>
        <row r="61">
          <cell r="D61" t="str">
            <v/>
          </cell>
          <cell r="E61">
            <v>0</v>
          </cell>
        </row>
        <row r="62">
          <cell r="D62" t="str">
            <v/>
          </cell>
          <cell r="E62">
            <v>0</v>
          </cell>
        </row>
        <row r="63">
          <cell r="D63" t="str">
            <v/>
          </cell>
          <cell r="E63">
            <v>0</v>
          </cell>
        </row>
        <row r="64">
          <cell r="D64" t="str">
            <v/>
          </cell>
          <cell r="E64">
            <v>0</v>
          </cell>
        </row>
        <row r="65">
          <cell r="D65" t="str">
            <v/>
          </cell>
          <cell r="E65">
            <v>0</v>
          </cell>
        </row>
        <row r="66">
          <cell r="D66" t="str">
            <v/>
          </cell>
          <cell r="E66">
            <v>0</v>
          </cell>
        </row>
        <row r="67">
          <cell r="D67" t="str">
            <v/>
          </cell>
          <cell r="E67">
            <v>0</v>
          </cell>
        </row>
        <row r="68">
          <cell r="D68" t="str">
            <v/>
          </cell>
          <cell r="E68">
            <v>0</v>
          </cell>
        </row>
        <row r="69">
          <cell r="D69" t="str">
            <v/>
          </cell>
          <cell r="E69">
            <v>0</v>
          </cell>
        </row>
        <row r="70">
          <cell r="D70" t="str">
            <v/>
          </cell>
          <cell r="E70">
            <v>0</v>
          </cell>
        </row>
        <row r="71">
          <cell r="D71" t="str">
            <v/>
          </cell>
          <cell r="E71">
            <v>0</v>
          </cell>
        </row>
        <row r="72">
          <cell r="D72" t="str">
            <v/>
          </cell>
          <cell r="E72">
            <v>0</v>
          </cell>
        </row>
        <row r="73">
          <cell r="D73" t="str">
            <v/>
          </cell>
          <cell r="E73">
            <v>0</v>
          </cell>
        </row>
        <row r="74">
          <cell r="D74" t="str">
            <v/>
          </cell>
          <cell r="E74">
            <v>0</v>
          </cell>
        </row>
        <row r="75">
          <cell r="D75" t="str">
            <v/>
          </cell>
          <cell r="E75">
            <v>0</v>
          </cell>
        </row>
        <row r="76">
          <cell r="D76" t="str">
            <v/>
          </cell>
          <cell r="E76">
            <v>0</v>
          </cell>
        </row>
        <row r="77">
          <cell r="D77" t="str">
            <v/>
          </cell>
          <cell r="E77">
            <v>0</v>
          </cell>
        </row>
        <row r="78">
          <cell r="D78" t="str">
            <v/>
          </cell>
          <cell r="E78">
            <v>0</v>
          </cell>
        </row>
        <row r="79">
          <cell r="D79" t="str">
            <v/>
          </cell>
          <cell r="E79">
            <v>0</v>
          </cell>
        </row>
        <row r="80">
          <cell r="D80" t="str">
            <v/>
          </cell>
          <cell r="E80">
            <v>0</v>
          </cell>
        </row>
        <row r="81">
          <cell r="D81" t="str">
            <v/>
          </cell>
          <cell r="E81">
            <v>0</v>
          </cell>
        </row>
        <row r="82">
          <cell r="D82" t="str">
            <v/>
          </cell>
          <cell r="E82">
            <v>0</v>
          </cell>
        </row>
        <row r="83">
          <cell r="D83" t="str">
            <v/>
          </cell>
          <cell r="E83">
            <v>0</v>
          </cell>
        </row>
        <row r="84">
          <cell r="D84" t="str">
            <v/>
          </cell>
          <cell r="E84">
            <v>0</v>
          </cell>
        </row>
        <row r="85">
          <cell r="D85" t="str">
            <v/>
          </cell>
          <cell r="E85">
            <v>0</v>
          </cell>
        </row>
        <row r="86">
          <cell r="D86" t="str">
            <v/>
          </cell>
          <cell r="E86">
            <v>0</v>
          </cell>
        </row>
        <row r="87">
          <cell r="D87" t="str">
            <v/>
          </cell>
          <cell r="E87">
            <v>0</v>
          </cell>
        </row>
        <row r="88">
          <cell r="D88" t="str">
            <v/>
          </cell>
          <cell r="E88">
            <v>0</v>
          </cell>
        </row>
        <row r="89">
          <cell r="D89" t="str">
            <v/>
          </cell>
          <cell r="E89">
            <v>0</v>
          </cell>
        </row>
        <row r="90">
          <cell r="D90" t="str">
            <v/>
          </cell>
          <cell r="E90">
            <v>0</v>
          </cell>
        </row>
        <row r="91">
          <cell r="D91" t="str">
            <v/>
          </cell>
          <cell r="E91">
            <v>0</v>
          </cell>
        </row>
        <row r="92">
          <cell r="D92" t="str">
            <v/>
          </cell>
          <cell r="E92">
            <v>0</v>
          </cell>
        </row>
        <row r="93">
          <cell r="D93" t="str">
            <v/>
          </cell>
          <cell r="E93">
            <v>0</v>
          </cell>
        </row>
        <row r="94">
          <cell r="D94" t="str">
            <v/>
          </cell>
          <cell r="E94">
            <v>0</v>
          </cell>
        </row>
        <row r="95">
          <cell r="D95" t="str">
            <v/>
          </cell>
          <cell r="E95">
            <v>0</v>
          </cell>
        </row>
        <row r="96">
          <cell r="D96" t="str">
            <v/>
          </cell>
          <cell r="E96">
            <v>0</v>
          </cell>
        </row>
        <row r="97">
          <cell r="D97" t="str">
            <v/>
          </cell>
          <cell r="E97">
            <v>0</v>
          </cell>
        </row>
        <row r="98">
          <cell r="D98" t="str">
            <v/>
          </cell>
          <cell r="E98">
            <v>0</v>
          </cell>
        </row>
        <row r="99">
          <cell r="D99" t="str">
            <v/>
          </cell>
          <cell r="E99">
            <v>0</v>
          </cell>
        </row>
        <row r="100">
          <cell r="D100" t="str">
            <v/>
          </cell>
          <cell r="E100">
            <v>0</v>
          </cell>
        </row>
        <row r="101">
          <cell r="D101" t="str">
            <v/>
          </cell>
          <cell r="E101">
            <v>0</v>
          </cell>
        </row>
        <row r="102">
          <cell r="D102" t="str">
            <v/>
          </cell>
          <cell r="E102">
            <v>0</v>
          </cell>
        </row>
        <row r="103">
          <cell r="D103" t="str">
            <v/>
          </cell>
          <cell r="E103">
            <v>0</v>
          </cell>
        </row>
        <row r="104">
          <cell r="D104" t="str">
            <v/>
          </cell>
          <cell r="E104">
            <v>0</v>
          </cell>
        </row>
        <row r="105">
          <cell r="D105" t="str">
            <v/>
          </cell>
          <cell r="E105">
            <v>0</v>
          </cell>
        </row>
        <row r="106">
          <cell r="D106" t="str">
            <v/>
          </cell>
          <cell r="E106">
            <v>0</v>
          </cell>
        </row>
        <row r="107">
          <cell r="D107" t="str">
            <v/>
          </cell>
          <cell r="E107">
            <v>0</v>
          </cell>
        </row>
        <row r="108">
          <cell r="D108" t="str">
            <v/>
          </cell>
          <cell r="E108">
            <v>0</v>
          </cell>
        </row>
        <row r="109">
          <cell r="D109" t="str">
            <v/>
          </cell>
          <cell r="E109">
            <v>0</v>
          </cell>
        </row>
        <row r="110">
          <cell r="D110" t="str">
            <v/>
          </cell>
          <cell r="E110">
            <v>0</v>
          </cell>
        </row>
        <row r="111">
          <cell r="D111" t="str">
            <v/>
          </cell>
          <cell r="E111">
            <v>0</v>
          </cell>
        </row>
        <row r="112">
          <cell r="D112" t="str">
            <v/>
          </cell>
          <cell r="E112">
            <v>0</v>
          </cell>
        </row>
        <row r="113">
          <cell r="D113" t="str">
            <v/>
          </cell>
          <cell r="E113">
            <v>0</v>
          </cell>
        </row>
        <row r="114">
          <cell r="D114" t="str">
            <v/>
          </cell>
          <cell r="E114">
            <v>0</v>
          </cell>
        </row>
        <row r="115">
          <cell r="D115" t="str">
            <v/>
          </cell>
          <cell r="E115">
            <v>0</v>
          </cell>
        </row>
        <row r="116">
          <cell r="D116" t="str">
            <v/>
          </cell>
          <cell r="E116">
            <v>0</v>
          </cell>
        </row>
        <row r="117">
          <cell r="D117" t="str">
            <v/>
          </cell>
          <cell r="E117">
            <v>0</v>
          </cell>
        </row>
        <row r="118">
          <cell r="D118" t="str">
            <v/>
          </cell>
          <cell r="E118">
            <v>0</v>
          </cell>
        </row>
        <row r="119">
          <cell r="D119" t="str">
            <v/>
          </cell>
          <cell r="E119">
            <v>0</v>
          </cell>
        </row>
        <row r="120">
          <cell r="D120" t="str">
            <v/>
          </cell>
          <cell r="E120">
            <v>0</v>
          </cell>
        </row>
        <row r="121">
          <cell r="D121" t="str">
            <v/>
          </cell>
          <cell r="E121">
            <v>0</v>
          </cell>
        </row>
        <row r="122">
          <cell r="D122" t="str">
            <v/>
          </cell>
          <cell r="E122">
            <v>0</v>
          </cell>
        </row>
        <row r="123">
          <cell r="D123" t="str">
            <v/>
          </cell>
          <cell r="E123">
            <v>0</v>
          </cell>
        </row>
        <row r="124">
          <cell r="D124" t="str">
            <v/>
          </cell>
          <cell r="E124">
            <v>0</v>
          </cell>
        </row>
        <row r="125">
          <cell r="D125" t="str">
            <v/>
          </cell>
          <cell r="E125">
            <v>0</v>
          </cell>
        </row>
        <row r="126">
          <cell r="D126" t="str">
            <v/>
          </cell>
          <cell r="E126">
            <v>0</v>
          </cell>
        </row>
        <row r="127">
          <cell r="D127" t="str">
            <v/>
          </cell>
          <cell r="E127">
            <v>0</v>
          </cell>
        </row>
        <row r="128">
          <cell r="D128" t="str">
            <v/>
          </cell>
          <cell r="E128">
            <v>0</v>
          </cell>
        </row>
        <row r="129">
          <cell r="D129" t="str">
            <v/>
          </cell>
          <cell r="E129">
            <v>0</v>
          </cell>
        </row>
        <row r="130">
          <cell r="D130" t="str">
            <v/>
          </cell>
          <cell r="E130">
            <v>0</v>
          </cell>
        </row>
        <row r="131">
          <cell r="D131" t="str">
            <v/>
          </cell>
          <cell r="E131">
            <v>0</v>
          </cell>
        </row>
        <row r="132">
          <cell r="D132" t="str">
            <v/>
          </cell>
          <cell r="E132">
            <v>0</v>
          </cell>
        </row>
        <row r="133">
          <cell r="D133" t="str">
            <v/>
          </cell>
          <cell r="E133">
            <v>0</v>
          </cell>
        </row>
        <row r="134">
          <cell r="D134" t="str">
            <v/>
          </cell>
          <cell r="E134">
            <v>0</v>
          </cell>
        </row>
        <row r="135">
          <cell r="D135" t="str">
            <v/>
          </cell>
          <cell r="E135">
            <v>0</v>
          </cell>
        </row>
        <row r="136">
          <cell r="D136" t="str">
            <v/>
          </cell>
          <cell r="E136">
            <v>0</v>
          </cell>
        </row>
        <row r="137">
          <cell r="D137" t="str">
            <v/>
          </cell>
          <cell r="E137">
            <v>0</v>
          </cell>
        </row>
        <row r="138">
          <cell r="D138" t="str">
            <v/>
          </cell>
          <cell r="E138">
            <v>0</v>
          </cell>
        </row>
        <row r="139">
          <cell r="D139" t="str">
            <v/>
          </cell>
          <cell r="E139">
            <v>0</v>
          </cell>
        </row>
        <row r="140">
          <cell r="D140" t="str">
            <v/>
          </cell>
          <cell r="E140">
            <v>0</v>
          </cell>
        </row>
        <row r="141">
          <cell r="D141" t="str">
            <v/>
          </cell>
          <cell r="E141">
            <v>0</v>
          </cell>
        </row>
        <row r="142">
          <cell r="D142" t="str">
            <v/>
          </cell>
          <cell r="E142">
            <v>0</v>
          </cell>
        </row>
        <row r="143">
          <cell r="D143" t="str">
            <v/>
          </cell>
          <cell r="E143">
            <v>0</v>
          </cell>
        </row>
        <row r="144">
          <cell r="D144" t="str">
            <v/>
          </cell>
          <cell r="E144">
            <v>0</v>
          </cell>
        </row>
        <row r="145">
          <cell r="D145" t="str">
            <v/>
          </cell>
          <cell r="E145">
            <v>0</v>
          </cell>
        </row>
        <row r="146">
          <cell r="D146" t="str">
            <v/>
          </cell>
          <cell r="E146">
            <v>0</v>
          </cell>
        </row>
        <row r="147">
          <cell r="D147" t="str">
            <v/>
          </cell>
          <cell r="E147">
            <v>0</v>
          </cell>
        </row>
        <row r="148">
          <cell r="D148" t="str">
            <v/>
          </cell>
          <cell r="E148">
            <v>0</v>
          </cell>
        </row>
        <row r="149">
          <cell r="D149" t="str">
            <v/>
          </cell>
          <cell r="E149">
            <v>0</v>
          </cell>
        </row>
        <row r="150">
          <cell r="D150" t="str">
            <v/>
          </cell>
          <cell r="E150">
            <v>0</v>
          </cell>
        </row>
        <row r="151">
          <cell r="D151" t="str">
            <v/>
          </cell>
          <cell r="E151">
            <v>0</v>
          </cell>
        </row>
        <row r="152">
          <cell r="D152" t="str">
            <v/>
          </cell>
          <cell r="E152">
            <v>0</v>
          </cell>
        </row>
        <row r="153">
          <cell r="D153" t="str">
            <v/>
          </cell>
          <cell r="E153">
            <v>0</v>
          </cell>
        </row>
        <row r="154">
          <cell r="D154" t="str">
            <v/>
          </cell>
          <cell r="E154">
            <v>0</v>
          </cell>
        </row>
        <row r="155">
          <cell r="D155" t="str">
            <v/>
          </cell>
          <cell r="E155">
            <v>0</v>
          </cell>
        </row>
        <row r="156">
          <cell r="D156" t="str">
            <v/>
          </cell>
          <cell r="E156">
            <v>0</v>
          </cell>
        </row>
        <row r="157">
          <cell r="D157" t="str">
            <v/>
          </cell>
          <cell r="E157">
            <v>0</v>
          </cell>
        </row>
        <row r="158">
          <cell r="D158" t="str">
            <v/>
          </cell>
          <cell r="E158">
            <v>0</v>
          </cell>
        </row>
        <row r="159">
          <cell r="D159" t="str">
            <v/>
          </cell>
          <cell r="E159">
            <v>0</v>
          </cell>
        </row>
        <row r="160">
          <cell r="D160" t="str">
            <v/>
          </cell>
          <cell r="E160">
            <v>0</v>
          </cell>
        </row>
        <row r="161">
          <cell r="D161" t="str">
            <v/>
          </cell>
          <cell r="E161">
            <v>0</v>
          </cell>
        </row>
        <row r="162">
          <cell r="D162" t="str">
            <v/>
          </cell>
          <cell r="E162">
            <v>0</v>
          </cell>
        </row>
        <row r="163">
          <cell r="D163" t="str">
            <v/>
          </cell>
          <cell r="E163">
            <v>0</v>
          </cell>
        </row>
        <row r="164">
          <cell r="D164" t="str">
            <v/>
          </cell>
          <cell r="E164">
            <v>0</v>
          </cell>
        </row>
        <row r="165">
          <cell r="D165" t="str">
            <v/>
          </cell>
          <cell r="E165">
            <v>0</v>
          </cell>
        </row>
        <row r="166">
          <cell r="D166" t="str">
            <v/>
          </cell>
          <cell r="E166">
            <v>0</v>
          </cell>
        </row>
        <row r="167">
          <cell r="D167" t="str">
            <v/>
          </cell>
          <cell r="E167">
            <v>0</v>
          </cell>
        </row>
        <row r="168">
          <cell r="D168" t="str">
            <v/>
          </cell>
          <cell r="E168">
            <v>0</v>
          </cell>
        </row>
        <row r="169">
          <cell r="D169" t="str">
            <v/>
          </cell>
          <cell r="E169">
            <v>0</v>
          </cell>
        </row>
        <row r="170">
          <cell r="D170" t="str">
            <v/>
          </cell>
          <cell r="E170">
            <v>0</v>
          </cell>
        </row>
        <row r="171">
          <cell r="D171" t="str">
            <v/>
          </cell>
          <cell r="E171">
            <v>0</v>
          </cell>
        </row>
        <row r="172">
          <cell r="D172" t="str">
            <v/>
          </cell>
          <cell r="E172">
            <v>0</v>
          </cell>
        </row>
        <row r="173">
          <cell r="D173" t="str">
            <v/>
          </cell>
          <cell r="E173">
            <v>0</v>
          </cell>
        </row>
        <row r="174">
          <cell r="D174" t="str">
            <v/>
          </cell>
          <cell r="E174">
            <v>0</v>
          </cell>
        </row>
        <row r="175">
          <cell r="D175" t="str">
            <v/>
          </cell>
          <cell r="E175">
            <v>0</v>
          </cell>
        </row>
        <row r="176">
          <cell r="D176" t="str">
            <v/>
          </cell>
          <cell r="E176">
            <v>0</v>
          </cell>
        </row>
        <row r="177">
          <cell r="D177" t="str">
            <v/>
          </cell>
          <cell r="E177">
            <v>0</v>
          </cell>
        </row>
        <row r="178">
          <cell r="D178" t="str">
            <v/>
          </cell>
          <cell r="E178">
            <v>0</v>
          </cell>
        </row>
        <row r="179">
          <cell r="D179" t="str">
            <v/>
          </cell>
          <cell r="E179">
            <v>0</v>
          </cell>
        </row>
        <row r="180">
          <cell r="D180" t="str">
            <v/>
          </cell>
          <cell r="E180">
            <v>0</v>
          </cell>
        </row>
        <row r="181">
          <cell r="D181" t="str">
            <v/>
          </cell>
          <cell r="E181">
            <v>0</v>
          </cell>
        </row>
        <row r="182">
          <cell r="D182" t="str">
            <v/>
          </cell>
          <cell r="E182">
            <v>0</v>
          </cell>
        </row>
        <row r="183">
          <cell r="D183" t="str">
            <v/>
          </cell>
          <cell r="E183">
            <v>0</v>
          </cell>
        </row>
        <row r="184">
          <cell r="D184" t="str">
            <v/>
          </cell>
          <cell r="E184">
            <v>0</v>
          </cell>
        </row>
        <row r="185">
          <cell r="D185" t="str">
            <v/>
          </cell>
          <cell r="E185">
            <v>0</v>
          </cell>
        </row>
        <row r="186">
          <cell r="D186" t="str">
            <v/>
          </cell>
          <cell r="E186">
            <v>0</v>
          </cell>
        </row>
        <row r="187">
          <cell r="D187" t="str">
            <v/>
          </cell>
          <cell r="E187">
            <v>0</v>
          </cell>
        </row>
        <row r="188">
          <cell r="D188" t="str">
            <v/>
          </cell>
          <cell r="E188">
            <v>0</v>
          </cell>
        </row>
        <row r="189">
          <cell r="D189" t="str">
            <v/>
          </cell>
          <cell r="E189">
            <v>0</v>
          </cell>
        </row>
        <row r="190">
          <cell r="D190" t="str">
            <v/>
          </cell>
          <cell r="E190">
            <v>0</v>
          </cell>
        </row>
        <row r="191">
          <cell r="D191" t="str">
            <v/>
          </cell>
          <cell r="E191">
            <v>0</v>
          </cell>
        </row>
        <row r="192">
          <cell r="D192" t="str">
            <v/>
          </cell>
          <cell r="E192">
            <v>0</v>
          </cell>
        </row>
        <row r="193">
          <cell r="D193" t="str">
            <v/>
          </cell>
          <cell r="E193">
            <v>0</v>
          </cell>
        </row>
        <row r="194">
          <cell r="D194" t="str">
            <v/>
          </cell>
          <cell r="E194">
            <v>0</v>
          </cell>
        </row>
        <row r="195">
          <cell r="D195" t="str">
            <v/>
          </cell>
          <cell r="E195">
            <v>0</v>
          </cell>
        </row>
        <row r="196">
          <cell r="D196" t="str">
            <v/>
          </cell>
          <cell r="E196">
            <v>0</v>
          </cell>
        </row>
        <row r="197">
          <cell r="D197" t="str">
            <v/>
          </cell>
          <cell r="E197">
            <v>0</v>
          </cell>
        </row>
        <row r="198">
          <cell r="D198" t="str">
            <v/>
          </cell>
          <cell r="E198">
            <v>0</v>
          </cell>
        </row>
        <row r="199">
          <cell r="D199" t="str">
            <v/>
          </cell>
          <cell r="E199">
            <v>0</v>
          </cell>
        </row>
        <row r="200">
          <cell r="D200" t="str">
            <v/>
          </cell>
          <cell r="E200">
            <v>0</v>
          </cell>
        </row>
        <row r="201">
          <cell r="D201" t="str">
            <v/>
          </cell>
          <cell r="E201">
            <v>0</v>
          </cell>
        </row>
        <row r="202">
          <cell r="D202" t="str">
            <v/>
          </cell>
          <cell r="E202">
            <v>0</v>
          </cell>
        </row>
        <row r="203">
          <cell r="D203" t="str">
            <v/>
          </cell>
          <cell r="E203">
            <v>0</v>
          </cell>
        </row>
        <row r="204">
          <cell r="D204" t="str">
            <v/>
          </cell>
          <cell r="E204">
            <v>0</v>
          </cell>
        </row>
        <row r="205">
          <cell r="D205" t="str">
            <v/>
          </cell>
          <cell r="E205">
            <v>0</v>
          </cell>
        </row>
        <row r="206">
          <cell r="D206" t="str">
            <v/>
          </cell>
          <cell r="E206">
            <v>0</v>
          </cell>
        </row>
        <row r="207">
          <cell r="D207" t="str">
            <v/>
          </cell>
          <cell r="E207">
            <v>0</v>
          </cell>
        </row>
        <row r="208">
          <cell r="D208" t="str">
            <v/>
          </cell>
          <cell r="E208">
            <v>0</v>
          </cell>
        </row>
        <row r="209">
          <cell r="D209" t="str">
            <v/>
          </cell>
          <cell r="E209">
            <v>0</v>
          </cell>
        </row>
        <row r="210">
          <cell r="D210" t="str">
            <v/>
          </cell>
          <cell r="E210">
            <v>0</v>
          </cell>
        </row>
        <row r="211">
          <cell r="D211" t="str">
            <v/>
          </cell>
          <cell r="E211">
            <v>0</v>
          </cell>
        </row>
        <row r="212">
          <cell r="D212" t="str">
            <v/>
          </cell>
          <cell r="E212">
            <v>0</v>
          </cell>
        </row>
        <row r="213">
          <cell r="D213" t="str">
            <v/>
          </cell>
          <cell r="E213">
            <v>0</v>
          </cell>
        </row>
        <row r="214">
          <cell r="D214" t="str">
            <v/>
          </cell>
          <cell r="E214">
            <v>0</v>
          </cell>
        </row>
        <row r="215">
          <cell r="D215" t="str">
            <v/>
          </cell>
          <cell r="E215">
            <v>0</v>
          </cell>
        </row>
        <row r="216">
          <cell r="D216" t="str">
            <v/>
          </cell>
          <cell r="E216">
            <v>0</v>
          </cell>
        </row>
        <row r="217">
          <cell r="D217" t="str">
            <v/>
          </cell>
          <cell r="E217">
            <v>0</v>
          </cell>
        </row>
        <row r="218">
          <cell r="D218" t="str">
            <v/>
          </cell>
          <cell r="E218">
            <v>0</v>
          </cell>
        </row>
        <row r="219">
          <cell r="D219" t="str">
            <v/>
          </cell>
          <cell r="E219">
            <v>0</v>
          </cell>
        </row>
        <row r="220">
          <cell r="D220" t="str">
            <v/>
          </cell>
          <cell r="E220">
            <v>0</v>
          </cell>
        </row>
        <row r="221">
          <cell r="D221" t="str">
            <v/>
          </cell>
          <cell r="E221">
            <v>0</v>
          </cell>
        </row>
        <row r="222">
          <cell r="D222" t="str">
            <v/>
          </cell>
          <cell r="E222">
            <v>0</v>
          </cell>
        </row>
        <row r="223">
          <cell r="D223" t="str">
            <v/>
          </cell>
          <cell r="E223">
            <v>0</v>
          </cell>
        </row>
        <row r="224">
          <cell r="D224" t="str">
            <v/>
          </cell>
          <cell r="E224">
            <v>0</v>
          </cell>
        </row>
        <row r="225">
          <cell r="D225" t="str">
            <v/>
          </cell>
          <cell r="E225">
            <v>0</v>
          </cell>
        </row>
        <row r="226">
          <cell r="D226" t="str">
            <v/>
          </cell>
          <cell r="E226">
            <v>0</v>
          </cell>
        </row>
        <row r="227">
          <cell r="D227" t="str">
            <v/>
          </cell>
          <cell r="E227">
            <v>0</v>
          </cell>
        </row>
        <row r="228">
          <cell r="D228" t="str">
            <v/>
          </cell>
          <cell r="E228">
            <v>0</v>
          </cell>
        </row>
        <row r="229">
          <cell r="D229" t="str">
            <v/>
          </cell>
          <cell r="E229">
            <v>0</v>
          </cell>
        </row>
        <row r="230">
          <cell r="D230" t="str">
            <v/>
          </cell>
          <cell r="E230">
            <v>0</v>
          </cell>
        </row>
        <row r="231">
          <cell r="D231" t="str">
            <v/>
          </cell>
          <cell r="E231">
            <v>0</v>
          </cell>
        </row>
        <row r="232">
          <cell r="D232" t="str">
            <v/>
          </cell>
          <cell r="E232">
            <v>0</v>
          </cell>
        </row>
        <row r="233">
          <cell r="D233" t="str">
            <v/>
          </cell>
          <cell r="E233">
            <v>0</v>
          </cell>
        </row>
        <row r="234">
          <cell r="D234" t="str">
            <v/>
          </cell>
          <cell r="E234">
            <v>0</v>
          </cell>
        </row>
        <row r="235">
          <cell r="D235" t="str">
            <v/>
          </cell>
          <cell r="E235">
            <v>0</v>
          </cell>
        </row>
        <row r="236">
          <cell r="D236" t="str">
            <v/>
          </cell>
          <cell r="E236">
            <v>0</v>
          </cell>
        </row>
        <row r="237">
          <cell r="D237" t="str">
            <v/>
          </cell>
          <cell r="E237">
            <v>0</v>
          </cell>
        </row>
        <row r="238">
          <cell r="D238" t="str">
            <v/>
          </cell>
          <cell r="E238">
            <v>0</v>
          </cell>
        </row>
        <row r="239">
          <cell r="D239" t="str">
            <v/>
          </cell>
          <cell r="E239">
            <v>0</v>
          </cell>
        </row>
        <row r="240">
          <cell r="D240" t="str">
            <v/>
          </cell>
          <cell r="E240">
            <v>0</v>
          </cell>
        </row>
        <row r="241">
          <cell r="D241" t="str">
            <v/>
          </cell>
          <cell r="E241">
            <v>0</v>
          </cell>
        </row>
        <row r="242">
          <cell r="D242" t="str">
            <v/>
          </cell>
          <cell r="E242">
            <v>0</v>
          </cell>
        </row>
        <row r="243">
          <cell r="D243" t="str">
            <v/>
          </cell>
          <cell r="E243">
            <v>0</v>
          </cell>
        </row>
      </sheetData>
      <sheetData sheetId="16">
        <row r="4">
          <cell r="A4" t="str">
            <v>F8</v>
          </cell>
          <cell r="B4">
            <v>3.6</v>
          </cell>
          <cell r="D4" t="str">
            <v>Kieran Lamerton</v>
          </cell>
          <cell r="E4">
            <v>46</v>
          </cell>
        </row>
        <row r="5">
          <cell r="A5" t="str">
            <v>F7</v>
          </cell>
          <cell r="B5">
            <v>2.6</v>
          </cell>
          <cell r="D5" t="str">
            <v>Alfie Shannon</v>
          </cell>
          <cell r="E5">
            <v>26</v>
          </cell>
        </row>
        <row r="6">
          <cell r="A6" t="str">
            <v>F9</v>
          </cell>
          <cell r="B6">
            <v>2.9</v>
          </cell>
          <cell r="D6" t="str">
            <v>Isobella James</v>
          </cell>
          <cell r="E6">
            <v>32</v>
          </cell>
        </row>
        <row r="7">
          <cell r="A7" t="str">
            <v>F14</v>
          </cell>
          <cell r="B7">
            <v>3.4</v>
          </cell>
          <cell r="D7" t="str">
            <v>Anna-Maria Williamson</v>
          </cell>
          <cell r="E7">
            <v>42</v>
          </cell>
        </row>
        <row r="8">
          <cell r="A8" t="str">
            <v>H9</v>
          </cell>
          <cell r="B8">
            <v>2.5</v>
          </cell>
          <cell r="D8" t="str">
            <v>Roma Skilton- Husbands</v>
          </cell>
          <cell r="E8">
            <v>24</v>
          </cell>
        </row>
        <row r="9">
          <cell r="A9" t="str">
            <v>H8</v>
          </cell>
          <cell r="B9">
            <v>3.3</v>
          </cell>
          <cell r="D9" t="str">
            <v>Vincent Sodys</v>
          </cell>
          <cell r="E9">
            <v>40</v>
          </cell>
        </row>
        <row r="10">
          <cell r="A10" t="str">
            <v>H16</v>
          </cell>
          <cell r="B10">
            <v>2.6</v>
          </cell>
          <cell r="D10" t="str">
            <v>Amber Barbier</v>
          </cell>
          <cell r="E10">
            <v>26</v>
          </cell>
        </row>
        <row r="11">
          <cell r="A11" t="str">
            <v>H4</v>
          </cell>
          <cell r="B11">
            <v>2.4</v>
          </cell>
          <cell r="D11" t="str">
            <v>Jarvis Dannan</v>
          </cell>
          <cell r="E11">
            <v>22</v>
          </cell>
        </row>
        <row r="12">
          <cell r="D12" t="str">
            <v/>
          </cell>
          <cell r="E12">
            <v>0</v>
          </cell>
        </row>
        <row r="13">
          <cell r="D13" t="str">
            <v/>
          </cell>
          <cell r="E13">
            <v>0</v>
          </cell>
        </row>
        <row r="14">
          <cell r="D14" t="str">
            <v/>
          </cell>
          <cell r="E14">
            <v>0</v>
          </cell>
        </row>
        <row r="15">
          <cell r="D15" t="str">
            <v/>
          </cell>
          <cell r="E15">
            <v>0</v>
          </cell>
        </row>
        <row r="16">
          <cell r="D16" t="str">
            <v/>
          </cell>
          <cell r="E16">
            <v>0</v>
          </cell>
        </row>
        <row r="17">
          <cell r="D17" t="str">
            <v/>
          </cell>
          <cell r="E17">
            <v>0</v>
          </cell>
        </row>
        <row r="18">
          <cell r="D18" t="str">
            <v/>
          </cell>
          <cell r="E18">
            <v>0</v>
          </cell>
        </row>
        <row r="19">
          <cell r="D19" t="str">
            <v/>
          </cell>
          <cell r="E19">
            <v>0</v>
          </cell>
        </row>
        <row r="20">
          <cell r="D20" t="str">
            <v/>
          </cell>
          <cell r="E20">
            <v>0</v>
          </cell>
        </row>
        <row r="21">
          <cell r="D21" t="str">
            <v/>
          </cell>
          <cell r="E21">
            <v>0</v>
          </cell>
        </row>
        <row r="22">
          <cell r="D22" t="str">
            <v/>
          </cell>
          <cell r="E22">
            <v>0</v>
          </cell>
        </row>
        <row r="23">
          <cell r="D23" t="str">
            <v/>
          </cell>
          <cell r="E23">
            <v>0</v>
          </cell>
        </row>
        <row r="24">
          <cell r="D24" t="str">
            <v/>
          </cell>
          <cell r="E24">
            <v>0</v>
          </cell>
        </row>
        <row r="25">
          <cell r="D25" t="str">
            <v/>
          </cell>
          <cell r="E25">
            <v>0</v>
          </cell>
        </row>
        <row r="26">
          <cell r="D26" t="str">
            <v/>
          </cell>
          <cell r="E26">
            <v>0</v>
          </cell>
        </row>
        <row r="27">
          <cell r="D27" t="str">
            <v/>
          </cell>
          <cell r="E27">
            <v>0</v>
          </cell>
        </row>
        <row r="28">
          <cell r="D28" t="str">
            <v/>
          </cell>
          <cell r="E28">
            <v>0</v>
          </cell>
        </row>
        <row r="29">
          <cell r="D29" t="str">
            <v/>
          </cell>
          <cell r="E29">
            <v>0</v>
          </cell>
        </row>
        <row r="30">
          <cell r="D30" t="str">
            <v/>
          </cell>
          <cell r="E30">
            <v>0</v>
          </cell>
        </row>
        <row r="31">
          <cell r="D31" t="str">
            <v/>
          </cell>
          <cell r="E31">
            <v>0</v>
          </cell>
        </row>
        <row r="32">
          <cell r="D32" t="str">
            <v/>
          </cell>
          <cell r="E32">
            <v>0</v>
          </cell>
        </row>
        <row r="33">
          <cell r="D33" t="str">
            <v/>
          </cell>
          <cell r="E33">
            <v>0</v>
          </cell>
        </row>
        <row r="34">
          <cell r="D34" t="str">
            <v/>
          </cell>
          <cell r="E34">
            <v>0</v>
          </cell>
        </row>
        <row r="35">
          <cell r="D35" t="str">
            <v/>
          </cell>
          <cell r="E35">
            <v>0</v>
          </cell>
        </row>
        <row r="36">
          <cell r="D36" t="str">
            <v/>
          </cell>
          <cell r="E36">
            <v>0</v>
          </cell>
        </row>
        <row r="37">
          <cell r="D37" t="str">
            <v/>
          </cell>
          <cell r="E37">
            <v>0</v>
          </cell>
        </row>
        <row r="38">
          <cell r="D38" t="str">
            <v/>
          </cell>
          <cell r="E38">
            <v>0</v>
          </cell>
        </row>
        <row r="39">
          <cell r="D39" t="str">
            <v/>
          </cell>
          <cell r="E39">
            <v>0</v>
          </cell>
        </row>
        <row r="40">
          <cell r="D40" t="str">
            <v/>
          </cell>
          <cell r="E40">
            <v>0</v>
          </cell>
        </row>
        <row r="41">
          <cell r="D41" t="str">
            <v/>
          </cell>
          <cell r="E41">
            <v>0</v>
          </cell>
        </row>
        <row r="42">
          <cell r="D42" t="str">
            <v/>
          </cell>
          <cell r="E42">
            <v>0</v>
          </cell>
        </row>
        <row r="43">
          <cell r="D43" t="str">
            <v/>
          </cell>
          <cell r="E43">
            <v>0</v>
          </cell>
        </row>
        <row r="44">
          <cell r="D44" t="str">
            <v/>
          </cell>
          <cell r="E44">
            <v>0</v>
          </cell>
        </row>
        <row r="45">
          <cell r="D45" t="str">
            <v/>
          </cell>
          <cell r="E45">
            <v>0</v>
          </cell>
        </row>
        <row r="46">
          <cell r="D46" t="str">
            <v/>
          </cell>
          <cell r="E46">
            <v>0</v>
          </cell>
        </row>
        <row r="47">
          <cell r="D47" t="str">
            <v/>
          </cell>
          <cell r="E47">
            <v>0</v>
          </cell>
        </row>
        <row r="48">
          <cell r="D48" t="str">
            <v/>
          </cell>
          <cell r="E48">
            <v>0</v>
          </cell>
        </row>
        <row r="49">
          <cell r="D49" t="str">
            <v/>
          </cell>
          <cell r="E49">
            <v>0</v>
          </cell>
        </row>
        <row r="50">
          <cell r="D50" t="str">
            <v/>
          </cell>
          <cell r="E50">
            <v>0</v>
          </cell>
        </row>
        <row r="51">
          <cell r="D51" t="str">
            <v/>
          </cell>
          <cell r="E51">
            <v>0</v>
          </cell>
        </row>
        <row r="52">
          <cell r="D52" t="str">
            <v/>
          </cell>
          <cell r="E52">
            <v>0</v>
          </cell>
        </row>
        <row r="53">
          <cell r="D53" t="str">
            <v/>
          </cell>
          <cell r="E53">
            <v>0</v>
          </cell>
        </row>
        <row r="54">
          <cell r="D54" t="str">
            <v/>
          </cell>
          <cell r="E54">
            <v>0</v>
          </cell>
        </row>
        <row r="55">
          <cell r="D55" t="str">
            <v/>
          </cell>
          <cell r="E55">
            <v>0</v>
          </cell>
        </row>
        <row r="56">
          <cell r="D56" t="str">
            <v/>
          </cell>
          <cell r="E56">
            <v>0</v>
          </cell>
        </row>
        <row r="57">
          <cell r="D57" t="str">
            <v/>
          </cell>
          <cell r="E57">
            <v>0</v>
          </cell>
        </row>
        <row r="58">
          <cell r="D58" t="str">
            <v/>
          </cell>
          <cell r="E58">
            <v>0</v>
          </cell>
        </row>
        <row r="59">
          <cell r="D59" t="str">
            <v/>
          </cell>
          <cell r="E59">
            <v>0</v>
          </cell>
        </row>
        <row r="60">
          <cell r="D60" t="str">
            <v/>
          </cell>
          <cell r="E60">
            <v>0</v>
          </cell>
        </row>
        <row r="61">
          <cell r="D61" t="str">
            <v/>
          </cell>
          <cell r="E61">
            <v>0</v>
          </cell>
        </row>
        <row r="62">
          <cell r="D62" t="str">
            <v/>
          </cell>
          <cell r="E62">
            <v>0</v>
          </cell>
        </row>
        <row r="63">
          <cell r="D63" t="str">
            <v/>
          </cell>
          <cell r="E63">
            <v>0</v>
          </cell>
        </row>
        <row r="64">
          <cell r="D64" t="str">
            <v/>
          </cell>
          <cell r="E64">
            <v>0</v>
          </cell>
        </row>
        <row r="65">
          <cell r="D65" t="str">
            <v/>
          </cell>
          <cell r="E65">
            <v>0</v>
          </cell>
        </row>
        <row r="66">
          <cell r="D66" t="str">
            <v/>
          </cell>
          <cell r="E66">
            <v>0</v>
          </cell>
        </row>
        <row r="67">
          <cell r="D67" t="str">
            <v/>
          </cell>
          <cell r="E67">
            <v>0</v>
          </cell>
        </row>
        <row r="68">
          <cell r="D68" t="str">
            <v/>
          </cell>
          <cell r="E68">
            <v>0</v>
          </cell>
        </row>
        <row r="69">
          <cell r="D69" t="str">
            <v/>
          </cell>
          <cell r="E69">
            <v>0</v>
          </cell>
        </row>
        <row r="70">
          <cell r="D70" t="str">
            <v/>
          </cell>
          <cell r="E70">
            <v>0</v>
          </cell>
        </row>
        <row r="71">
          <cell r="D71" t="str">
            <v/>
          </cell>
          <cell r="E71">
            <v>0</v>
          </cell>
        </row>
        <row r="72">
          <cell r="D72" t="str">
            <v/>
          </cell>
          <cell r="E72">
            <v>0</v>
          </cell>
        </row>
        <row r="73">
          <cell r="D73" t="str">
            <v/>
          </cell>
          <cell r="E73">
            <v>0</v>
          </cell>
        </row>
        <row r="74">
          <cell r="D74" t="str">
            <v/>
          </cell>
          <cell r="E74">
            <v>0</v>
          </cell>
        </row>
        <row r="75">
          <cell r="D75" t="str">
            <v/>
          </cell>
          <cell r="E75">
            <v>0</v>
          </cell>
        </row>
        <row r="76">
          <cell r="D76" t="str">
            <v/>
          </cell>
          <cell r="E76">
            <v>0</v>
          </cell>
        </row>
        <row r="77">
          <cell r="D77" t="str">
            <v/>
          </cell>
          <cell r="E77">
            <v>0</v>
          </cell>
        </row>
        <row r="78">
          <cell r="D78" t="str">
            <v/>
          </cell>
          <cell r="E78">
            <v>0</v>
          </cell>
        </row>
        <row r="79">
          <cell r="D79" t="str">
            <v/>
          </cell>
          <cell r="E79">
            <v>0</v>
          </cell>
        </row>
        <row r="80">
          <cell r="D80" t="str">
            <v/>
          </cell>
          <cell r="E80">
            <v>0</v>
          </cell>
        </row>
        <row r="81">
          <cell r="D81" t="str">
            <v/>
          </cell>
          <cell r="E81">
            <v>0</v>
          </cell>
        </row>
        <row r="82">
          <cell r="D82" t="str">
            <v/>
          </cell>
          <cell r="E82">
            <v>0</v>
          </cell>
        </row>
        <row r="83">
          <cell r="D83" t="str">
            <v/>
          </cell>
          <cell r="E83">
            <v>0</v>
          </cell>
        </row>
        <row r="84">
          <cell r="D84" t="str">
            <v/>
          </cell>
          <cell r="E84">
            <v>0</v>
          </cell>
        </row>
        <row r="85">
          <cell r="D85" t="str">
            <v/>
          </cell>
          <cell r="E85">
            <v>0</v>
          </cell>
        </row>
        <row r="86">
          <cell r="D86" t="str">
            <v/>
          </cell>
          <cell r="E86">
            <v>0</v>
          </cell>
        </row>
        <row r="87">
          <cell r="D87" t="str">
            <v/>
          </cell>
          <cell r="E87">
            <v>0</v>
          </cell>
        </row>
        <row r="88">
          <cell r="D88" t="str">
            <v/>
          </cell>
          <cell r="E88">
            <v>0</v>
          </cell>
        </row>
        <row r="89">
          <cell r="D89" t="str">
            <v/>
          </cell>
          <cell r="E89">
            <v>0</v>
          </cell>
        </row>
        <row r="90">
          <cell r="D90" t="str">
            <v/>
          </cell>
          <cell r="E90">
            <v>0</v>
          </cell>
        </row>
        <row r="91">
          <cell r="D91" t="str">
            <v/>
          </cell>
          <cell r="E91">
            <v>0</v>
          </cell>
        </row>
        <row r="92">
          <cell r="D92" t="str">
            <v/>
          </cell>
          <cell r="E92">
            <v>0</v>
          </cell>
        </row>
        <row r="93">
          <cell r="D93" t="str">
            <v/>
          </cell>
          <cell r="E93">
            <v>0</v>
          </cell>
        </row>
        <row r="94">
          <cell r="D94" t="str">
            <v/>
          </cell>
          <cell r="E94">
            <v>0</v>
          </cell>
        </row>
        <row r="95">
          <cell r="D95" t="str">
            <v/>
          </cell>
          <cell r="E95">
            <v>0</v>
          </cell>
        </row>
        <row r="96">
          <cell r="D96" t="str">
            <v/>
          </cell>
          <cell r="E96">
            <v>0</v>
          </cell>
        </row>
        <row r="97">
          <cell r="D97" t="str">
            <v/>
          </cell>
          <cell r="E97">
            <v>0</v>
          </cell>
        </row>
        <row r="98">
          <cell r="D98" t="str">
            <v/>
          </cell>
          <cell r="E98">
            <v>0</v>
          </cell>
        </row>
        <row r="99">
          <cell r="D99" t="str">
            <v/>
          </cell>
          <cell r="E99">
            <v>0</v>
          </cell>
        </row>
        <row r="100">
          <cell r="D100" t="str">
            <v/>
          </cell>
          <cell r="E100">
            <v>0</v>
          </cell>
        </row>
        <row r="101">
          <cell r="D101" t="str">
            <v/>
          </cell>
          <cell r="E101">
            <v>0</v>
          </cell>
        </row>
        <row r="102">
          <cell r="D102" t="str">
            <v/>
          </cell>
          <cell r="E102">
            <v>0</v>
          </cell>
        </row>
        <row r="103">
          <cell r="D103" t="str">
            <v/>
          </cell>
          <cell r="E103">
            <v>0</v>
          </cell>
        </row>
        <row r="104">
          <cell r="D104" t="str">
            <v/>
          </cell>
          <cell r="E104">
            <v>0</v>
          </cell>
        </row>
        <row r="105">
          <cell r="D105" t="str">
            <v/>
          </cell>
          <cell r="E105">
            <v>0</v>
          </cell>
        </row>
        <row r="106">
          <cell r="D106" t="str">
            <v/>
          </cell>
          <cell r="E106">
            <v>0</v>
          </cell>
        </row>
        <row r="107">
          <cell r="D107" t="str">
            <v/>
          </cell>
          <cell r="E107">
            <v>0</v>
          </cell>
        </row>
        <row r="108">
          <cell r="D108" t="str">
            <v/>
          </cell>
          <cell r="E108">
            <v>0</v>
          </cell>
        </row>
        <row r="109">
          <cell r="D109" t="str">
            <v/>
          </cell>
          <cell r="E109">
            <v>0</v>
          </cell>
        </row>
        <row r="110">
          <cell r="D110" t="str">
            <v/>
          </cell>
          <cell r="E110">
            <v>0</v>
          </cell>
        </row>
        <row r="111">
          <cell r="D111" t="str">
            <v/>
          </cell>
          <cell r="E111">
            <v>0</v>
          </cell>
        </row>
        <row r="112">
          <cell r="D112" t="str">
            <v/>
          </cell>
          <cell r="E112">
            <v>0</v>
          </cell>
        </row>
        <row r="113">
          <cell r="D113" t="str">
            <v/>
          </cell>
          <cell r="E113">
            <v>0</v>
          </cell>
        </row>
        <row r="114">
          <cell r="D114" t="str">
            <v/>
          </cell>
          <cell r="E114">
            <v>0</v>
          </cell>
        </row>
        <row r="115">
          <cell r="D115" t="str">
            <v/>
          </cell>
          <cell r="E115">
            <v>0</v>
          </cell>
        </row>
        <row r="116">
          <cell r="D116" t="str">
            <v/>
          </cell>
          <cell r="E116">
            <v>0</v>
          </cell>
        </row>
        <row r="117">
          <cell r="D117" t="str">
            <v/>
          </cell>
          <cell r="E117">
            <v>0</v>
          </cell>
        </row>
        <row r="118">
          <cell r="D118" t="str">
            <v/>
          </cell>
          <cell r="E118">
            <v>0</v>
          </cell>
        </row>
        <row r="119">
          <cell r="D119" t="str">
            <v/>
          </cell>
          <cell r="E119">
            <v>0</v>
          </cell>
        </row>
        <row r="120">
          <cell r="D120" t="str">
            <v/>
          </cell>
          <cell r="E120">
            <v>0</v>
          </cell>
        </row>
        <row r="121">
          <cell r="D121" t="str">
            <v/>
          </cell>
          <cell r="E121">
            <v>0</v>
          </cell>
        </row>
        <row r="122">
          <cell r="D122" t="str">
            <v/>
          </cell>
          <cell r="E122">
            <v>0</v>
          </cell>
        </row>
        <row r="123">
          <cell r="D123" t="str">
            <v/>
          </cell>
          <cell r="E123">
            <v>0</v>
          </cell>
        </row>
        <row r="124">
          <cell r="D124" t="str">
            <v/>
          </cell>
          <cell r="E124">
            <v>0</v>
          </cell>
        </row>
        <row r="125">
          <cell r="D125" t="str">
            <v/>
          </cell>
          <cell r="E125">
            <v>0</v>
          </cell>
        </row>
        <row r="126">
          <cell r="D126" t="str">
            <v/>
          </cell>
          <cell r="E126">
            <v>0</v>
          </cell>
        </row>
        <row r="127">
          <cell r="D127" t="str">
            <v/>
          </cell>
          <cell r="E127">
            <v>0</v>
          </cell>
        </row>
        <row r="128">
          <cell r="D128" t="str">
            <v/>
          </cell>
          <cell r="E128">
            <v>0</v>
          </cell>
        </row>
        <row r="129">
          <cell r="D129" t="str">
            <v/>
          </cell>
          <cell r="E129">
            <v>0</v>
          </cell>
        </row>
        <row r="130">
          <cell r="D130" t="str">
            <v/>
          </cell>
          <cell r="E130">
            <v>0</v>
          </cell>
        </row>
        <row r="131">
          <cell r="D131" t="str">
            <v/>
          </cell>
          <cell r="E131">
            <v>0</v>
          </cell>
        </row>
        <row r="132">
          <cell r="D132" t="str">
            <v/>
          </cell>
          <cell r="E132">
            <v>0</v>
          </cell>
        </row>
        <row r="133">
          <cell r="D133" t="str">
            <v/>
          </cell>
          <cell r="E133">
            <v>0</v>
          </cell>
        </row>
        <row r="134">
          <cell r="D134" t="str">
            <v/>
          </cell>
          <cell r="E134">
            <v>0</v>
          </cell>
        </row>
        <row r="135">
          <cell r="D135" t="str">
            <v/>
          </cell>
          <cell r="E135">
            <v>0</v>
          </cell>
        </row>
        <row r="136">
          <cell r="D136" t="str">
            <v/>
          </cell>
          <cell r="E136">
            <v>0</v>
          </cell>
        </row>
        <row r="137">
          <cell r="D137" t="str">
            <v/>
          </cell>
          <cell r="E137">
            <v>0</v>
          </cell>
        </row>
        <row r="138">
          <cell r="D138" t="str">
            <v/>
          </cell>
          <cell r="E138">
            <v>0</v>
          </cell>
        </row>
        <row r="139">
          <cell r="D139" t="str">
            <v/>
          </cell>
          <cell r="E139">
            <v>0</v>
          </cell>
        </row>
        <row r="140">
          <cell r="D140" t="str">
            <v/>
          </cell>
          <cell r="E140">
            <v>0</v>
          </cell>
        </row>
        <row r="141">
          <cell r="D141" t="str">
            <v/>
          </cell>
          <cell r="E141">
            <v>0</v>
          </cell>
        </row>
        <row r="142">
          <cell r="D142" t="str">
            <v/>
          </cell>
          <cell r="E142">
            <v>0</v>
          </cell>
        </row>
        <row r="143">
          <cell r="D143" t="str">
            <v/>
          </cell>
          <cell r="E143">
            <v>0</v>
          </cell>
        </row>
        <row r="144">
          <cell r="D144" t="str">
            <v/>
          </cell>
          <cell r="E144">
            <v>0</v>
          </cell>
        </row>
        <row r="145">
          <cell r="D145" t="str">
            <v/>
          </cell>
          <cell r="E145">
            <v>0</v>
          </cell>
        </row>
        <row r="146">
          <cell r="D146" t="str">
            <v/>
          </cell>
          <cell r="E146">
            <v>0</v>
          </cell>
        </row>
        <row r="147">
          <cell r="D147" t="str">
            <v/>
          </cell>
          <cell r="E147">
            <v>0</v>
          </cell>
        </row>
        <row r="148">
          <cell r="D148" t="str">
            <v/>
          </cell>
          <cell r="E148">
            <v>0</v>
          </cell>
        </row>
        <row r="149">
          <cell r="D149" t="str">
            <v/>
          </cell>
          <cell r="E149">
            <v>0</v>
          </cell>
        </row>
        <row r="150">
          <cell r="D150" t="str">
            <v/>
          </cell>
          <cell r="E150">
            <v>0</v>
          </cell>
        </row>
        <row r="151">
          <cell r="D151" t="str">
            <v/>
          </cell>
          <cell r="E151">
            <v>0</v>
          </cell>
        </row>
        <row r="152">
          <cell r="D152" t="str">
            <v/>
          </cell>
          <cell r="E152">
            <v>0</v>
          </cell>
        </row>
        <row r="153">
          <cell r="D153" t="str">
            <v/>
          </cell>
          <cell r="E153">
            <v>0</v>
          </cell>
        </row>
        <row r="154">
          <cell r="D154" t="str">
            <v/>
          </cell>
          <cell r="E154">
            <v>0</v>
          </cell>
        </row>
        <row r="155">
          <cell r="D155" t="str">
            <v/>
          </cell>
          <cell r="E155">
            <v>0</v>
          </cell>
        </row>
        <row r="156">
          <cell r="D156" t="str">
            <v/>
          </cell>
          <cell r="E156">
            <v>0</v>
          </cell>
        </row>
        <row r="157">
          <cell r="D157" t="str">
            <v/>
          </cell>
          <cell r="E157">
            <v>0</v>
          </cell>
        </row>
        <row r="158">
          <cell r="D158" t="str">
            <v/>
          </cell>
          <cell r="E158">
            <v>0</v>
          </cell>
        </row>
        <row r="159">
          <cell r="D159" t="str">
            <v/>
          </cell>
          <cell r="E159">
            <v>0</v>
          </cell>
        </row>
        <row r="160">
          <cell r="D160" t="str">
            <v/>
          </cell>
          <cell r="E160">
            <v>0</v>
          </cell>
        </row>
        <row r="161">
          <cell r="D161" t="str">
            <v/>
          </cell>
          <cell r="E161">
            <v>0</v>
          </cell>
        </row>
        <row r="162">
          <cell r="D162" t="str">
            <v/>
          </cell>
          <cell r="E162">
            <v>0</v>
          </cell>
        </row>
        <row r="163">
          <cell r="D163" t="str">
            <v/>
          </cell>
          <cell r="E163">
            <v>0</v>
          </cell>
        </row>
        <row r="164">
          <cell r="D164" t="str">
            <v/>
          </cell>
          <cell r="E164">
            <v>0</v>
          </cell>
        </row>
        <row r="165">
          <cell r="D165" t="str">
            <v/>
          </cell>
          <cell r="E165">
            <v>0</v>
          </cell>
        </row>
        <row r="166">
          <cell r="D166" t="str">
            <v/>
          </cell>
          <cell r="E166">
            <v>0</v>
          </cell>
        </row>
        <row r="167">
          <cell r="D167" t="str">
            <v/>
          </cell>
          <cell r="E167">
            <v>0</v>
          </cell>
        </row>
        <row r="168">
          <cell r="D168" t="str">
            <v/>
          </cell>
          <cell r="E168">
            <v>0</v>
          </cell>
        </row>
        <row r="169">
          <cell r="D169" t="str">
            <v/>
          </cell>
          <cell r="E169">
            <v>0</v>
          </cell>
        </row>
        <row r="170">
          <cell r="D170" t="str">
            <v/>
          </cell>
          <cell r="E170">
            <v>0</v>
          </cell>
        </row>
        <row r="171">
          <cell r="D171" t="str">
            <v/>
          </cell>
          <cell r="E171">
            <v>0</v>
          </cell>
        </row>
        <row r="172">
          <cell r="D172" t="str">
            <v/>
          </cell>
          <cell r="E172">
            <v>0</v>
          </cell>
        </row>
        <row r="173">
          <cell r="D173" t="str">
            <v/>
          </cell>
          <cell r="E173">
            <v>0</v>
          </cell>
        </row>
        <row r="174">
          <cell r="D174" t="str">
            <v/>
          </cell>
          <cell r="E174">
            <v>0</v>
          </cell>
        </row>
        <row r="175">
          <cell r="D175" t="str">
            <v/>
          </cell>
          <cell r="E175">
            <v>0</v>
          </cell>
        </row>
        <row r="176">
          <cell r="D176" t="str">
            <v/>
          </cell>
          <cell r="E176">
            <v>0</v>
          </cell>
        </row>
        <row r="177">
          <cell r="D177" t="str">
            <v/>
          </cell>
          <cell r="E177">
            <v>0</v>
          </cell>
        </row>
        <row r="178">
          <cell r="D178" t="str">
            <v/>
          </cell>
          <cell r="E178">
            <v>0</v>
          </cell>
        </row>
        <row r="179">
          <cell r="D179" t="str">
            <v/>
          </cell>
          <cell r="E179">
            <v>0</v>
          </cell>
        </row>
        <row r="180">
          <cell r="D180" t="str">
            <v/>
          </cell>
          <cell r="E180">
            <v>0</v>
          </cell>
        </row>
        <row r="181">
          <cell r="D181" t="str">
            <v/>
          </cell>
          <cell r="E181">
            <v>0</v>
          </cell>
        </row>
        <row r="182">
          <cell r="D182" t="str">
            <v/>
          </cell>
          <cell r="E182">
            <v>0</v>
          </cell>
        </row>
        <row r="183">
          <cell r="D183" t="str">
            <v/>
          </cell>
          <cell r="E183">
            <v>0</v>
          </cell>
        </row>
        <row r="184">
          <cell r="D184" t="str">
            <v/>
          </cell>
          <cell r="E184">
            <v>0</v>
          </cell>
        </row>
        <row r="185">
          <cell r="D185" t="str">
            <v/>
          </cell>
          <cell r="E185">
            <v>0</v>
          </cell>
        </row>
        <row r="186">
          <cell r="D186" t="str">
            <v/>
          </cell>
          <cell r="E186">
            <v>0</v>
          </cell>
        </row>
        <row r="187">
          <cell r="D187" t="str">
            <v/>
          </cell>
          <cell r="E187">
            <v>0</v>
          </cell>
        </row>
        <row r="188">
          <cell r="D188" t="str">
            <v/>
          </cell>
          <cell r="E188">
            <v>0</v>
          </cell>
        </row>
        <row r="189">
          <cell r="D189" t="str">
            <v/>
          </cell>
          <cell r="E189">
            <v>0</v>
          </cell>
        </row>
        <row r="190">
          <cell r="D190" t="str">
            <v/>
          </cell>
          <cell r="E190">
            <v>0</v>
          </cell>
        </row>
        <row r="191">
          <cell r="D191" t="str">
            <v/>
          </cell>
          <cell r="E191">
            <v>0</v>
          </cell>
        </row>
        <row r="192">
          <cell r="D192" t="str">
            <v/>
          </cell>
          <cell r="E192">
            <v>0</v>
          </cell>
        </row>
        <row r="193">
          <cell r="D193" t="str">
            <v/>
          </cell>
          <cell r="E193">
            <v>0</v>
          </cell>
        </row>
        <row r="194">
          <cell r="D194" t="str">
            <v/>
          </cell>
          <cell r="E194">
            <v>0</v>
          </cell>
        </row>
        <row r="195">
          <cell r="D195" t="str">
            <v/>
          </cell>
          <cell r="E195">
            <v>0</v>
          </cell>
        </row>
        <row r="196">
          <cell r="D196" t="str">
            <v/>
          </cell>
          <cell r="E196">
            <v>0</v>
          </cell>
        </row>
        <row r="197">
          <cell r="D197" t="str">
            <v/>
          </cell>
          <cell r="E197">
            <v>0</v>
          </cell>
        </row>
        <row r="198">
          <cell r="D198" t="str">
            <v/>
          </cell>
          <cell r="E198">
            <v>0</v>
          </cell>
        </row>
        <row r="199">
          <cell r="D199" t="str">
            <v/>
          </cell>
          <cell r="E199">
            <v>0</v>
          </cell>
        </row>
        <row r="200">
          <cell r="D200" t="str">
            <v/>
          </cell>
          <cell r="E200">
            <v>0</v>
          </cell>
        </row>
        <row r="201">
          <cell r="D201" t="str">
            <v/>
          </cell>
          <cell r="E201">
            <v>0</v>
          </cell>
        </row>
        <row r="202">
          <cell r="D202" t="str">
            <v/>
          </cell>
          <cell r="E202">
            <v>0</v>
          </cell>
        </row>
        <row r="203">
          <cell r="D203" t="str">
            <v/>
          </cell>
          <cell r="E203">
            <v>0</v>
          </cell>
        </row>
        <row r="204">
          <cell r="D204" t="str">
            <v/>
          </cell>
          <cell r="E204">
            <v>0</v>
          </cell>
        </row>
        <row r="205">
          <cell r="D205" t="str">
            <v/>
          </cell>
          <cell r="E205">
            <v>0</v>
          </cell>
        </row>
        <row r="206">
          <cell r="D206" t="str">
            <v/>
          </cell>
          <cell r="E206">
            <v>0</v>
          </cell>
        </row>
        <row r="207">
          <cell r="D207" t="str">
            <v/>
          </cell>
          <cell r="E207">
            <v>0</v>
          </cell>
        </row>
        <row r="208">
          <cell r="D208" t="str">
            <v/>
          </cell>
          <cell r="E208">
            <v>0</v>
          </cell>
        </row>
        <row r="209">
          <cell r="D209" t="str">
            <v/>
          </cell>
          <cell r="E209">
            <v>0</v>
          </cell>
        </row>
        <row r="210">
          <cell r="D210" t="str">
            <v/>
          </cell>
          <cell r="E210">
            <v>0</v>
          </cell>
        </row>
        <row r="211">
          <cell r="D211" t="str">
            <v/>
          </cell>
          <cell r="E211">
            <v>0</v>
          </cell>
        </row>
        <row r="212">
          <cell r="D212" t="str">
            <v/>
          </cell>
          <cell r="E212">
            <v>0</v>
          </cell>
        </row>
        <row r="213">
          <cell r="D213" t="str">
            <v/>
          </cell>
          <cell r="E213">
            <v>0</v>
          </cell>
        </row>
        <row r="214">
          <cell r="D214" t="str">
            <v/>
          </cell>
          <cell r="E214">
            <v>0</v>
          </cell>
        </row>
        <row r="215">
          <cell r="D215" t="str">
            <v/>
          </cell>
          <cell r="E215">
            <v>0</v>
          </cell>
        </row>
        <row r="216">
          <cell r="D216" t="str">
            <v/>
          </cell>
          <cell r="E216">
            <v>0</v>
          </cell>
        </row>
        <row r="217">
          <cell r="D217" t="str">
            <v/>
          </cell>
          <cell r="E217">
            <v>0</v>
          </cell>
        </row>
        <row r="218">
          <cell r="D218" t="str">
            <v/>
          </cell>
          <cell r="E218">
            <v>0</v>
          </cell>
        </row>
        <row r="219">
          <cell r="D219" t="str">
            <v/>
          </cell>
          <cell r="E219">
            <v>0</v>
          </cell>
        </row>
        <row r="220">
          <cell r="D220" t="str">
            <v/>
          </cell>
          <cell r="E220">
            <v>0</v>
          </cell>
        </row>
        <row r="221">
          <cell r="D221" t="str">
            <v/>
          </cell>
          <cell r="E221">
            <v>0</v>
          </cell>
        </row>
        <row r="222">
          <cell r="D222" t="str">
            <v/>
          </cell>
          <cell r="E222">
            <v>0</v>
          </cell>
        </row>
        <row r="223">
          <cell r="D223" t="str">
            <v/>
          </cell>
          <cell r="E223">
            <v>0</v>
          </cell>
        </row>
        <row r="224">
          <cell r="D224" t="str">
            <v/>
          </cell>
          <cell r="E224">
            <v>0</v>
          </cell>
        </row>
        <row r="225">
          <cell r="D225" t="str">
            <v/>
          </cell>
          <cell r="E225">
            <v>0</v>
          </cell>
        </row>
        <row r="226">
          <cell r="D226" t="str">
            <v/>
          </cell>
          <cell r="E226">
            <v>0</v>
          </cell>
        </row>
        <row r="227">
          <cell r="D227" t="str">
            <v/>
          </cell>
          <cell r="E227">
            <v>0</v>
          </cell>
        </row>
        <row r="228">
          <cell r="D228" t="str">
            <v/>
          </cell>
          <cell r="E228">
            <v>0</v>
          </cell>
        </row>
        <row r="229">
          <cell r="D229" t="str">
            <v/>
          </cell>
          <cell r="E229">
            <v>0</v>
          </cell>
        </row>
        <row r="230">
          <cell r="D230" t="str">
            <v/>
          </cell>
          <cell r="E230">
            <v>0</v>
          </cell>
        </row>
        <row r="231">
          <cell r="D231" t="str">
            <v/>
          </cell>
          <cell r="E231">
            <v>0</v>
          </cell>
        </row>
        <row r="232">
          <cell r="D232" t="str">
            <v/>
          </cell>
          <cell r="E232">
            <v>0</v>
          </cell>
        </row>
        <row r="233">
          <cell r="D233" t="str">
            <v/>
          </cell>
          <cell r="E233">
            <v>0</v>
          </cell>
        </row>
        <row r="234">
          <cell r="D234" t="str">
            <v/>
          </cell>
          <cell r="E234">
            <v>0</v>
          </cell>
        </row>
        <row r="235">
          <cell r="D235" t="str">
            <v/>
          </cell>
          <cell r="E235">
            <v>0</v>
          </cell>
        </row>
        <row r="236">
          <cell r="D236" t="str">
            <v/>
          </cell>
          <cell r="E236">
            <v>0</v>
          </cell>
        </row>
        <row r="237">
          <cell r="D237" t="str">
            <v/>
          </cell>
          <cell r="E237">
            <v>0</v>
          </cell>
        </row>
        <row r="238">
          <cell r="D238" t="str">
            <v/>
          </cell>
          <cell r="E238">
            <v>0</v>
          </cell>
        </row>
        <row r="239">
          <cell r="D239" t="str">
            <v/>
          </cell>
          <cell r="E239">
            <v>0</v>
          </cell>
        </row>
        <row r="240">
          <cell r="D240" t="str">
            <v/>
          </cell>
          <cell r="E240">
            <v>0</v>
          </cell>
        </row>
        <row r="241">
          <cell r="D241" t="str">
            <v/>
          </cell>
          <cell r="E241">
            <v>0</v>
          </cell>
        </row>
        <row r="242">
          <cell r="D242" t="str">
            <v/>
          </cell>
          <cell r="E242">
            <v>0</v>
          </cell>
        </row>
        <row r="243">
          <cell r="D243" t="str">
            <v/>
          </cell>
          <cell r="E243">
            <v>0</v>
          </cell>
        </row>
      </sheetData>
      <sheetData sheetId="17">
        <row r="4">
          <cell r="A4" t="str">
            <v>F5</v>
          </cell>
          <cell r="B4">
            <v>7.6</v>
          </cell>
          <cell r="D4" t="str">
            <v>Jacob Lambert</v>
          </cell>
          <cell r="E4">
            <v>61</v>
          </cell>
        </row>
        <row r="5">
          <cell r="A5" t="str">
            <v>F6</v>
          </cell>
          <cell r="B5">
            <v>6.63</v>
          </cell>
          <cell r="D5" t="str">
            <v xml:space="preserve">Alfie Johnson </v>
          </cell>
          <cell r="E5">
            <v>54</v>
          </cell>
        </row>
        <row r="6">
          <cell r="A6" t="str">
            <v>F13</v>
          </cell>
          <cell r="B6">
            <v>4.8</v>
          </cell>
          <cell r="D6" t="str">
            <v>Chloe Harris</v>
          </cell>
          <cell r="E6">
            <v>39</v>
          </cell>
        </row>
        <row r="7">
          <cell r="A7" t="str">
            <v>F15</v>
          </cell>
          <cell r="B7">
            <v>3.73</v>
          </cell>
          <cell r="D7" t="str">
            <v>Katie Elson</v>
          </cell>
          <cell r="E7">
            <v>30</v>
          </cell>
        </row>
        <row r="8">
          <cell r="A8" t="str">
            <v>H2</v>
          </cell>
          <cell r="B8">
            <v>6.52</v>
          </cell>
          <cell r="D8" t="str">
            <v>Archie Parsons</v>
          </cell>
          <cell r="E8">
            <v>53</v>
          </cell>
        </row>
        <row r="9">
          <cell r="A9" t="str">
            <v>H5</v>
          </cell>
          <cell r="B9">
            <v>5.6</v>
          </cell>
          <cell r="D9" t="str">
            <v>Ashden Pearse-Horswell</v>
          </cell>
          <cell r="E9">
            <v>45</v>
          </cell>
        </row>
        <row r="10">
          <cell r="A10" t="str">
            <v>H13</v>
          </cell>
          <cell r="B10">
            <v>5.0199999999999996</v>
          </cell>
          <cell r="D10" t="str">
            <v>Aimee Newcombe</v>
          </cell>
          <cell r="E10">
            <v>41</v>
          </cell>
        </row>
        <row r="11">
          <cell r="A11" t="str">
            <v>H14</v>
          </cell>
          <cell r="B11">
            <v>5.22</v>
          </cell>
          <cell r="D11" t="str">
            <v>Isabel Jenkins</v>
          </cell>
          <cell r="E11">
            <v>42</v>
          </cell>
        </row>
        <row r="12">
          <cell r="A12" t="str">
            <v>E7</v>
          </cell>
          <cell r="B12">
            <v>5.35</v>
          </cell>
          <cell r="D12" t="str">
            <v>George Morgan</v>
          </cell>
          <cell r="E12">
            <v>43</v>
          </cell>
        </row>
        <row r="13">
          <cell r="A13" t="str">
            <v>E3</v>
          </cell>
          <cell r="B13">
            <v>4.96</v>
          </cell>
          <cell r="D13" t="str">
            <v>William Ford</v>
          </cell>
          <cell r="E13">
            <v>40</v>
          </cell>
        </row>
        <row r="14">
          <cell r="A14" t="str">
            <v>E14</v>
          </cell>
          <cell r="B14">
            <v>6.05</v>
          </cell>
          <cell r="D14" t="str">
            <v>Jazmin Williams</v>
          </cell>
          <cell r="E14">
            <v>49</v>
          </cell>
        </row>
        <row r="15">
          <cell r="A15" t="str">
            <v>E10</v>
          </cell>
          <cell r="B15">
            <v>4.75</v>
          </cell>
          <cell r="D15" t="str">
            <v>Faith Walsh</v>
          </cell>
          <cell r="E15">
            <v>38</v>
          </cell>
        </row>
        <row r="16">
          <cell r="A16" t="str">
            <v>A11</v>
          </cell>
          <cell r="B16">
            <v>4.4000000000000004</v>
          </cell>
          <cell r="D16" t="str">
            <v>Lipson Academy</v>
          </cell>
          <cell r="E16">
            <v>36</v>
          </cell>
        </row>
        <row r="17">
          <cell r="A17" t="str">
            <v>A13</v>
          </cell>
          <cell r="B17">
            <v>4.16</v>
          </cell>
          <cell r="D17" t="str">
            <v>Lipson Academy</v>
          </cell>
          <cell r="E17">
            <v>34</v>
          </cell>
        </row>
        <row r="18">
          <cell r="A18" t="str">
            <v>A6</v>
          </cell>
          <cell r="B18">
            <v>5.48</v>
          </cell>
          <cell r="D18" t="str">
            <v>Lipson Academy</v>
          </cell>
          <cell r="E18">
            <v>44</v>
          </cell>
        </row>
        <row r="19">
          <cell r="A19" t="str">
            <v>C7</v>
          </cell>
          <cell r="B19">
            <v>4.8</v>
          </cell>
          <cell r="D19" t="str">
            <v>Joss Redsell</v>
          </cell>
          <cell r="E19">
            <v>39</v>
          </cell>
        </row>
        <row r="20">
          <cell r="A20" t="str">
            <v>C5</v>
          </cell>
          <cell r="B20">
            <v>4.37</v>
          </cell>
          <cell r="D20" t="str">
            <v>Oscar Ward</v>
          </cell>
          <cell r="E20">
            <v>35</v>
          </cell>
        </row>
        <row r="21">
          <cell r="A21" t="str">
            <v>B9</v>
          </cell>
          <cell r="B21">
            <v>5.04</v>
          </cell>
          <cell r="D21" t="str">
            <v>Lexi Davies</v>
          </cell>
          <cell r="E21">
            <v>41</v>
          </cell>
        </row>
        <row r="22">
          <cell r="A22" t="str">
            <v>B11</v>
          </cell>
          <cell r="B22">
            <v>5.04</v>
          </cell>
          <cell r="D22" t="str">
            <v>Amy Kirby</v>
          </cell>
          <cell r="E22">
            <v>41</v>
          </cell>
        </row>
        <row r="23">
          <cell r="A23" t="str">
            <v>B5</v>
          </cell>
          <cell r="B23">
            <v>3.3</v>
          </cell>
          <cell r="D23" t="str">
            <v>Tyler Williams</v>
          </cell>
          <cell r="E23">
            <v>27</v>
          </cell>
        </row>
        <row r="24">
          <cell r="A24" t="str">
            <v>B1</v>
          </cell>
          <cell r="B24">
            <v>3.74</v>
          </cell>
          <cell r="D24" t="str">
            <v>Mate Lovas</v>
          </cell>
          <cell r="E24">
            <v>30</v>
          </cell>
        </row>
        <row r="25">
          <cell r="A25" t="str">
            <v>A5</v>
          </cell>
          <cell r="B25">
            <v>4.55</v>
          </cell>
          <cell r="D25" t="str">
            <v>Lipson Academy</v>
          </cell>
          <cell r="E25">
            <v>37</v>
          </cell>
        </row>
        <row r="26">
          <cell r="A26" t="str">
            <v>C9</v>
          </cell>
          <cell r="B26">
            <v>5.43</v>
          </cell>
          <cell r="D26" t="str">
            <v>Poppy Westran</v>
          </cell>
          <cell r="E26">
            <v>44</v>
          </cell>
        </row>
        <row r="27">
          <cell r="A27" t="str">
            <v>C15</v>
          </cell>
          <cell r="B27">
            <v>4.5999999999999996</v>
          </cell>
          <cell r="D27" t="str">
            <v>Darcie Bargewell</v>
          </cell>
          <cell r="E27">
            <v>37</v>
          </cell>
        </row>
        <row r="28">
          <cell r="D28" t="str">
            <v/>
          </cell>
          <cell r="E28">
            <v>0</v>
          </cell>
        </row>
        <row r="29">
          <cell r="D29" t="str">
            <v/>
          </cell>
          <cell r="E29">
            <v>0</v>
          </cell>
        </row>
        <row r="30">
          <cell r="D30" t="str">
            <v/>
          </cell>
          <cell r="E30">
            <v>0</v>
          </cell>
        </row>
        <row r="31">
          <cell r="D31" t="str">
            <v/>
          </cell>
          <cell r="E31">
            <v>0</v>
          </cell>
        </row>
        <row r="32">
          <cell r="D32" t="str">
            <v/>
          </cell>
          <cell r="E32">
            <v>0</v>
          </cell>
        </row>
        <row r="33">
          <cell r="D33" t="str">
            <v/>
          </cell>
          <cell r="E33">
            <v>0</v>
          </cell>
        </row>
        <row r="34">
          <cell r="D34" t="str">
            <v/>
          </cell>
          <cell r="E34">
            <v>0</v>
          </cell>
        </row>
        <row r="35">
          <cell r="D35" t="str">
            <v/>
          </cell>
          <cell r="E35">
            <v>0</v>
          </cell>
        </row>
        <row r="36">
          <cell r="D36" t="str">
            <v/>
          </cell>
          <cell r="E36">
            <v>0</v>
          </cell>
        </row>
        <row r="37">
          <cell r="D37" t="str">
            <v/>
          </cell>
          <cell r="E37">
            <v>0</v>
          </cell>
        </row>
        <row r="38">
          <cell r="D38" t="str">
            <v/>
          </cell>
          <cell r="E38">
            <v>0</v>
          </cell>
        </row>
        <row r="39">
          <cell r="D39" t="str">
            <v/>
          </cell>
          <cell r="E39">
            <v>0</v>
          </cell>
        </row>
        <row r="40">
          <cell r="D40" t="str">
            <v/>
          </cell>
          <cell r="E40">
            <v>0</v>
          </cell>
        </row>
        <row r="41">
          <cell r="D41" t="str">
            <v/>
          </cell>
          <cell r="E41">
            <v>0</v>
          </cell>
        </row>
        <row r="42">
          <cell r="D42" t="str">
            <v/>
          </cell>
          <cell r="E42">
            <v>0</v>
          </cell>
        </row>
        <row r="43">
          <cell r="D43" t="str">
            <v/>
          </cell>
          <cell r="E43">
            <v>0</v>
          </cell>
        </row>
        <row r="44">
          <cell r="D44" t="str">
            <v/>
          </cell>
          <cell r="E44">
            <v>0</v>
          </cell>
        </row>
        <row r="45">
          <cell r="D45" t="str">
            <v/>
          </cell>
          <cell r="E45">
            <v>0</v>
          </cell>
        </row>
        <row r="46">
          <cell r="D46" t="str">
            <v/>
          </cell>
          <cell r="E46">
            <v>0</v>
          </cell>
        </row>
        <row r="47">
          <cell r="D47" t="str">
            <v/>
          </cell>
          <cell r="E47">
            <v>0</v>
          </cell>
        </row>
        <row r="48">
          <cell r="D48" t="str">
            <v/>
          </cell>
          <cell r="E48">
            <v>0</v>
          </cell>
        </row>
        <row r="49">
          <cell r="D49" t="str">
            <v/>
          </cell>
          <cell r="E49">
            <v>0</v>
          </cell>
        </row>
        <row r="50">
          <cell r="D50" t="str">
            <v/>
          </cell>
          <cell r="E50">
            <v>0</v>
          </cell>
        </row>
        <row r="51">
          <cell r="D51" t="str">
            <v/>
          </cell>
          <cell r="E51">
            <v>0</v>
          </cell>
        </row>
        <row r="52">
          <cell r="D52" t="str">
            <v/>
          </cell>
          <cell r="E52">
            <v>0</v>
          </cell>
        </row>
        <row r="53">
          <cell r="D53" t="str">
            <v/>
          </cell>
          <cell r="E53">
            <v>0</v>
          </cell>
        </row>
        <row r="54">
          <cell r="D54" t="str">
            <v/>
          </cell>
          <cell r="E54">
            <v>0</v>
          </cell>
        </row>
        <row r="55">
          <cell r="D55" t="str">
            <v/>
          </cell>
          <cell r="E55">
            <v>0</v>
          </cell>
        </row>
        <row r="56">
          <cell r="D56" t="str">
            <v/>
          </cell>
          <cell r="E56">
            <v>0</v>
          </cell>
        </row>
        <row r="57">
          <cell r="D57" t="str">
            <v/>
          </cell>
          <cell r="E57">
            <v>0</v>
          </cell>
        </row>
        <row r="58">
          <cell r="D58" t="str">
            <v/>
          </cell>
          <cell r="E58">
            <v>0</v>
          </cell>
        </row>
        <row r="59">
          <cell r="D59" t="str">
            <v/>
          </cell>
          <cell r="E59">
            <v>0</v>
          </cell>
        </row>
        <row r="60">
          <cell r="D60" t="str">
            <v/>
          </cell>
          <cell r="E60">
            <v>0</v>
          </cell>
        </row>
        <row r="61">
          <cell r="D61" t="str">
            <v/>
          </cell>
          <cell r="E61">
            <v>0</v>
          </cell>
        </row>
        <row r="62">
          <cell r="D62" t="str">
            <v/>
          </cell>
          <cell r="E62">
            <v>0</v>
          </cell>
        </row>
        <row r="63">
          <cell r="D63" t="str">
            <v/>
          </cell>
          <cell r="E63">
            <v>0</v>
          </cell>
        </row>
        <row r="64">
          <cell r="D64" t="str">
            <v/>
          </cell>
          <cell r="E64">
            <v>0</v>
          </cell>
        </row>
        <row r="65">
          <cell r="D65" t="str">
            <v/>
          </cell>
          <cell r="E65">
            <v>0</v>
          </cell>
        </row>
        <row r="66">
          <cell r="D66" t="str">
            <v/>
          </cell>
          <cell r="E66">
            <v>0</v>
          </cell>
        </row>
        <row r="67">
          <cell r="D67" t="str">
            <v/>
          </cell>
          <cell r="E67">
            <v>0</v>
          </cell>
        </row>
        <row r="68">
          <cell r="D68" t="str">
            <v/>
          </cell>
          <cell r="E68">
            <v>0</v>
          </cell>
        </row>
        <row r="69">
          <cell r="D69" t="str">
            <v/>
          </cell>
          <cell r="E69">
            <v>0</v>
          </cell>
        </row>
        <row r="70">
          <cell r="D70" t="str">
            <v/>
          </cell>
          <cell r="E70">
            <v>0</v>
          </cell>
        </row>
        <row r="71">
          <cell r="D71" t="str">
            <v/>
          </cell>
          <cell r="E71">
            <v>0</v>
          </cell>
        </row>
        <row r="72">
          <cell r="D72" t="str">
            <v/>
          </cell>
          <cell r="E72">
            <v>0</v>
          </cell>
        </row>
        <row r="73">
          <cell r="D73" t="str">
            <v/>
          </cell>
          <cell r="E73">
            <v>0</v>
          </cell>
        </row>
        <row r="74">
          <cell r="D74" t="str">
            <v/>
          </cell>
          <cell r="E74">
            <v>0</v>
          </cell>
        </row>
        <row r="75">
          <cell r="D75" t="str">
            <v/>
          </cell>
          <cell r="E75">
            <v>0</v>
          </cell>
        </row>
        <row r="76">
          <cell r="D76" t="str">
            <v/>
          </cell>
          <cell r="E76">
            <v>0</v>
          </cell>
        </row>
        <row r="77">
          <cell r="D77" t="str">
            <v/>
          </cell>
          <cell r="E77">
            <v>0</v>
          </cell>
        </row>
        <row r="78">
          <cell r="D78" t="str">
            <v/>
          </cell>
          <cell r="E78">
            <v>0</v>
          </cell>
        </row>
        <row r="79">
          <cell r="D79" t="str">
            <v/>
          </cell>
          <cell r="E79">
            <v>0</v>
          </cell>
        </row>
        <row r="80">
          <cell r="D80" t="str">
            <v/>
          </cell>
          <cell r="E80">
            <v>0</v>
          </cell>
        </row>
        <row r="81">
          <cell r="D81" t="str">
            <v/>
          </cell>
          <cell r="E81">
            <v>0</v>
          </cell>
        </row>
        <row r="82">
          <cell r="D82" t="str">
            <v/>
          </cell>
          <cell r="E82">
            <v>0</v>
          </cell>
        </row>
        <row r="83">
          <cell r="D83" t="str">
            <v/>
          </cell>
          <cell r="E83">
            <v>0</v>
          </cell>
        </row>
        <row r="84">
          <cell r="D84" t="str">
            <v/>
          </cell>
          <cell r="E84">
            <v>0</v>
          </cell>
        </row>
        <row r="85">
          <cell r="D85" t="str">
            <v/>
          </cell>
          <cell r="E85">
            <v>0</v>
          </cell>
        </row>
        <row r="86">
          <cell r="D86" t="str">
            <v/>
          </cell>
          <cell r="E86">
            <v>0</v>
          </cell>
        </row>
        <row r="87">
          <cell r="D87" t="str">
            <v/>
          </cell>
          <cell r="E87">
            <v>0</v>
          </cell>
        </row>
        <row r="88">
          <cell r="D88" t="str">
            <v/>
          </cell>
          <cell r="E88">
            <v>0</v>
          </cell>
        </row>
        <row r="89">
          <cell r="D89" t="str">
            <v/>
          </cell>
          <cell r="E89">
            <v>0</v>
          </cell>
        </row>
        <row r="90">
          <cell r="D90" t="str">
            <v/>
          </cell>
          <cell r="E90">
            <v>0</v>
          </cell>
        </row>
        <row r="91">
          <cell r="D91" t="str">
            <v/>
          </cell>
          <cell r="E91">
            <v>0</v>
          </cell>
        </row>
        <row r="92">
          <cell r="D92" t="str">
            <v/>
          </cell>
          <cell r="E92">
            <v>0</v>
          </cell>
        </row>
        <row r="93">
          <cell r="D93" t="str">
            <v/>
          </cell>
          <cell r="E93">
            <v>0</v>
          </cell>
        </row>
        <row r="94">
          <cell r="D94" t="str">
            <v/>
          </cell>
          <cell r="E94">
            <v>0</v>
          </cell>
        </row>
        <row r="95">
          <cell r="D95" t="str">
            <v/>
          </cell>
          <cell r="E95">
            <v>0</v>
          </cell>
        </row>
        <row r="96">
          <cell r="D96" t="str">
            <v/>
          </cell>
          <cell r="E96">
            <v>0</v>
          </cell>
        </row>
        <row r="97">
          <cell r="D97" t="str">
            <v/>
          </cell>
          <cell r="E97">
            <v>0</v>
          </cell>
        </row>
        <row r="98">
          <cell r="D98" t="str">
            <v/>
          </cell>
          <cell r="E98">
            <v>0</v>
          </cell>
        </row>
        <row r="99">
          <cell r="D99" t="str">
            <v/>
          </cell>
          <cell r="E99">
            <v>0</v>
          </cell>
        </row>
        <row r="100">
          <cell r="D100" t="str">
            <v/>
          </cell>
          <cell r="E100">
            <v>0</v>
          </cell>
        </row>
        <row r="101">
          <cell r="D101" t="str">
            <v/>
          </cell>
          <cell r="E101">
            <v>0</v>
          </cell>
        </row>
        <row r="102">
          <cell r="D102" t="str">
            <v/>
          </cell>
          <cell r="E102">
            <v>0</v>
          </cell>
        </row>
        <row r="103">
          <cell r="D103" t="str">
            <v/>
          </cell>
          <cell r="E103">
            <v>0</v>
          </cell>
        </row>
        <row r="104">
          <cell r="D104" t="str">
            <v/>
          </cell>
          <cell r="E104">
            <v>0</v>
          </cell>
        </row>
        <row r="105">
          <cell r="D105" t="str">
            <v/>
          </cell>
          <cell r="E105">
            <v>0</v>
          </cell>
        </row>
        <row r="106">
          <cell r="D106" t="str">
            <v/>
          </cell>
          <cell r="E106">
            <v>0</v>
          </cell>
        </row>
        <row r="107">
          <cell r="D107" t="str">
            <v/>
          </cell>
          <cell r="E107">
            <v>0</v>
          </cell>
        </row>
        <row r="108">
          <cell r="D108" t="str">
            <v/>
          </cell>
          <cell r="E108">
            <v>0</v>
          </cell>
        </row>
        <row r="109">
          <cell r="D109" t="str">
            <v/>
          </cell>
          <cell r="E109">
            <v>0</v>
          </cell>
        </row>
        <row r="110">
          <cell r="D110" t="str">
            <v/>
          </cell>
          <cell r="E110">
            <v>0</v>
          </cell>
        </row>
        <row r="111">
          <cell r="D111" t="str">
            <v/>
          </cell>
          <cell r="E111">
            <v>0</v>
          </cell>
        </row>
        <row r="112">
          <cell r="D112" t="str">
            <v/>
          </cell>
          <cell r="E112">
            <v>0</v>
          </cell>
        </row>
        <row r="113">
          <cell r="D113" t="str">
            <v/>
          </cell>
          <cell r="E113">
            <v>0</v>
          </cell>
        </row>
        <row r="114">
          <cell r="D114" t="str">
            <v/>
          </cell>
          <cell r="E114">
            <v>0</v>
          </cell>
        </row>
        <row r="115">
          <cell r="D115" t="str">
            <v/>
          </cell>
          <cell r="E115">
            <v>0</v>
          </cell>
        </row>
        <row r="116">
          <cell r="D116" t="str">
            <v/>
          </cell>
          <cell r="E116">
            <v>0</v>
          </cell>
        </row>
        <row r="117">
          <cell r="D117" t="str">
            <v/>
          </cell>
          <cell r="E117">
            <v>0</v>
          </cell>
        </row>
        <row r="118">
          <cell r="D118" t="str">
            <v/>
          </cell>
          <cell r="E118">
            <v>0</v>
          </cell>
        </row>
        <row r="119">
          <cell r="D119" t="str">
            <v/>
          </cell>
          <cell r="E119">
            <v>0</v>
          </cell>
        </row>
        <row r="120">
          <cell r="D120" t="str">
            <v/>
          </cell>
          <cell r="E120">
            <v>0</v>
          </cell>
        </row>
        <row r="121">
          <cell r="D121" t="str">
            <v/>
          </cell>
          <cell r="E121">
            <v>0</v>
          </cell>
        </row>
        <row r="122">
          <cell r="D122" t="str">
            <v/>
          </cell>
          <cell r="E122">
            <v>0</v>
          </cell>
        </row>
        <row r="123">
          <cell r="D123" t="str">
            <v/>
          </cell>
          <cell r="E123">
            <v>0</v>
          </cell>
        </row>
        <row r="124">
          <cell r="D124" t="str">
            <v/>
          </cell>
          <cell r="E124">
            <v>0</v>
          </cell>
        </row>
        <row r="125">
          <cell r="D125" t="str">
            <v/>
          </cell>
          <cell r="E125">
            <v>0</v>
          </cell>
        </row>
        <row r="126">
          <cell r="D126" t="str">
            <v/>
          </cell>
          <cell r="E126">
            <v>0</v>
          </cell>
        </row>
        <row r="127">
          <cell r="D127" t="str">
            <v/>
          </cell>
          <cell r="E127">
            <v>0</v>
          </cell>
        </row>
        <row r="128">
          <cell r="D128" t="str">
            <v/>
          </cell>
          <cell r="E128">
            <v>0</v>
          </cell>
        </row>
        <row r="129">
          <cell r="D129" t="str">
            <v/>
          </cell>
          <cell r="E129">
            <v>0</v>
          </cell>
        </row>
        <row r="130">
          <cell r="D130" t="str">
            <v/>
          </cell>
          <cell r="E130">
            <v>0</v>
          </cell>
        </row>
        <row r="131">
          <cell r="D131" t="str">
            <v/>
          </cell>
          <cell r="E131">
            <v>0</v>
          </cell>
        </row>
        <row r="132">
          <cell r="D132" t="str">
            <v/>
          </cell>
          <cell r="E132">
            <v>0</v>
          </cell>
        </row>
        <row r="133">
          <cell r="D133" t="str">
            <v/>
          </cell>
          <cell r="E133">
            <v>0</v>
          </cell>
        </row>
        <row r="134">
          <cell r="D134" t="str">
            <v/>
          </cell>
          <cell r="E134">
            <v>0</v>
          </cell>
        </row>
        <row r="135">
          <cell r="D135" t="str">
            <v/>
          </cell>
          <cell r="E135">
            <v>0</v>
          </cell>
        </row>
        <row r="136">
          <cell r="D136" t="str">
            <v/>
          </cell>
          <cell r="E136">
            <v>0</v>
          </cell>
        </row>
        <row r="137">
          <cell r="D137" t="str">
            <v/>
          </cell>
          <cell r="E137">
            <v>0</v>
          </cell>
        </row>
        <row r="138">
          <cell r="D138" t="str">
            <v/>
          </cell>
          <cell r="E138">
            <v>0</v>
          </cell>
        </row>
        <row r="139">
          <cell r="D139" t="str">
            <v/>
          </cell>
          <cell r="E139">
            <v>0</v>
          </cell>
        </row>
        <row r="140">
          <cell r="D140" t="str">
            <v/>
          </cell>
          <cell r="E140">
            <v>0</v>
          </cell>
        </row>
        <row r="141">
          <cell r="D141" t="str">
            <v/>
          </cell>
          <cell r="E141">
            <v>0</v>
          </cell>
        </row>
        <row r="142">
          <cell r="D142" t="str">
            <v/>
          </cell>
          <cell r="E142">
            <v>0</v>
          </cell>
        </row>
        <row r="143">
          <cell r="D143" t="str">
            <v/>
          </cell>
          <cell r="E143">
            <v>0</v>
          </cell>
        </row>
        <row r="144">
          <cell r="D144" t="str">
            <v/>
          </cell>
          <cell r="E144">
            <v>0</v>
          </cell>
        </row>
        <row r="145">
          <cell r="D145" t="str">
            <v/>
          </cell>
          <cell r="E145">
            <v>0</v>
          </cell>
        </row>
        <row r="146">
          <cell r="D146" t="str">
            <v/>
          </cell>
          <cell r="E146">
            <v>0</v>
          </cell>
        </row>
        <row r="147">
          <cell r="D147" t="str">
            <v/>
          </cell>
          <cell r="E147">
            <v>0</v>
          </cell>
        </row>
        <row r="148">
          <cell r="D148" t="str">
            <v/>
          </cell>
          <cell r="E148">
            <v>0</v>
          </cell>
        </row>
        <row r="149">
          <cell r="D149" t="str">
            <v/>
          </cell>
          <cell r="E149">
            <v>0</v>
          </cell>
        </row>
        <row r="150">
          <cell r="D150" t="str">
            <v/>
          </cell>
          <cell r="E150">
            <v>0</v>
          </cell>
        </row>
        <row r="151">
          <cell r="D151" t="str">
            <v/>
          </cell>
          <cell r="E151">
            <v>0</v>
          </cell>
        </row>
        <row r="152">
          <cell r="D152" t="str">
            <v/>
          </cell>
          <cell r="E152">
            <v>0</v>
          </cell>
        </row>
        <row r="153">
          <cell r="D153" t="str">
            <v/>
          </cell>
          <cell r="E153">
            <v>0</v>
          </cell>
        </row>
        <row r="154">
          <cell r="D154" t="str">
            <v/>
          </cell>
          <cell r="E154">
            <v>0</v>
          </cell>
        </row>
        <row r="155">
          <cell r="D155" t="str">
            <v/>
          </cell>
          <cell r="E155">
            <v>0</v>
          </cell>
        </row>
        <row r="156">
          <cell r="D156" t="str">
            <v/>
          </cell>
          <cell r="E156">
            <v>0</v>
          </cell>
        </row>
        <row r="157">
          <cell r="D157" t="str">
            <v/>
          </cell>
          <cell r="E157">
            <v>0</v>
          </cell>
        </row>
        <row r="158">
          <cell r="D158" t="str">
            <v/>
          </cell>
          <cell r="E158">
            <v>0</v>
          </cell>
        </row>
        <row r="159">
          <cell r="D159" t="str">
            <v/>
          </cell>
          <cell r="E159">
            <v>0</v>
          </cell>
        </row>
        <row r="160">
          <cell r="D160" t="str">
            <v/>
          </cell>
          <cell r="E160">
            <v>0</v>
          </cell>
        </row>
        <row r="161">
          <cell r="D161" t="str">
            <v/>
          </cell>
          <cell r="E161">
            <v>0</v>
          </cell>
        </row>
        <row r="162">
          <cell r="D162" t="str">
            <v/>
          </cell>
          <cell r="E162">
            <v>0</v>
          </cell>
        </row>
        <row r="163">
          <cell r="D163" t="str">
            <v/>
          </cell>
          <cell r="E163">
            <v>0</v>
          </cell>
        </row>
        <row r="164">
          <cell r="D164" t="str">
            <v/>
          </cell>
          <cell r="E164">
            <v>0</v>
          </cell>
        </row>
        <row r="165">
          <cell r="D165" t="str">
            <v/>
          </cell>
          <cell r="E165">
            <v>0</v>
          </cell>
        </row>
        <row r="166">
          <cell r="D166" t="str">
            <v/>
          </cell>
          <cell r="E166">
            <v>0</v>
          </cell>
        </row>
        <row r="167">
          <cell r="D167" t="str">
            <v/>
          </cell>
          <cell r="E167">
            <v>0</v>
          </cell>
        </row>
        <row r="168">
          <cell r="D168" t="str">
            <v/>
          </cell>
          <cell r="E168">
            <v>0</v>
          </cell>
        </row>
        <row r="169">
          <cell r="D169" t="str">
            <v/>
          </cell>
          <cell r="E169">
            <v>0</v>
          </cell>
        </row>
        <row r="170">
          <cell r="D170" t="str">
            <v/>
          </cell>
          <cell r="E170">
            <v>0</v>
          </cell>
        </row>
        <row r="171">
          <cell r="D171" t="str">
            <v/>
          </cell>
          <cell r="E171">
            <v>0</v>
          </cell>
        </row>
        <row r="172">
          <cell r="D172" t="str">
            <v/>
          </cell>
          <cell r="E172">
            <v>0</v>
          </cell>
        </row>
        <row r="173">
          <cell r="D173" t="str">
            <v/>
          </cell>
          <cell r="E173">
            <v>0</v>
          </cell>
        </row>
        <row r="174">
          <cell r="D174" t="str">
            <v/>
          </cell>
          <cell r="E174">
            <v>0</v>
          </cell>
        </row>
        <row r="175">
          <cell r="D175" t="str">
            <v/>
          </cell>
          <cell r="E175">
            <v>0</v>
          </cell>
        </row>
        <row r="176">
          <cell r="D176" t="str">
            <v/>
          </cell>
          <cell r="E176">
            <v>0</v>
          </cell>
        </row>
        <row r="177">
          <cell r="D177" t="str">
            <v/>
          </cell>
          <cell r="E177">
            <v>0</v>
          </cell>
        </row>
        <row r="178">
          <cell r="D178" t="str">
            <v/>
          </cell>
          <cell r="E178">
            <v>0</v>
          </cell>
        </row>
        <row r="179">
          <cell r="D179" t="str">
            <v/>
          </cell>
          <cell r="E179">
            <v>0</v>
          </cell>
        </row>
        <row r="180">
          <cell r="D180" t="str">
            <v/>
          </cell>
          <cell r="E180">
            <v>0</v>
          </cell>
        </row>
        <row r="181">
          <cell r="D181" t="str">
            <v/>
          </cell>
          <cell r="E181">
            <v>0</v>
          </cell>
        </row>
        <row r="182">
          <cell r="D182" t="str">
            <v/>
          </cell>
          <cell r="E182">
            <v>0</v>
          </cell>
        </row>
        <row r="183">
          <cell r="D183" t="str">
            <v/>
          </cell>
          <cell r="E183">
            <v>0</v>
          </cell>
        </row>
        <row r="184">
          <cell r="D184" t="str">
            <v/>
          </cell>
          <cell r="E184">
            <v>0</v>
          </cell>
        </row>
        <row r="185">
          <cell r="D185" t="str">
            <v/>
          </cell>
          <cell r="E185">
            <v>0</v>
          </cell>
        </row>
        <row r="186">
          <cell r="D186" t="str">
            <v/>
          </cell>
          <cell r="E186">
            <v>0</v>
          </cell>
        </row>
        <row r="187">
          <cell r="D187" t="str">
            <v/>
          </cell>
          <cell r="E187">
            <v>0</v>
          </cell>
        </row>
        <row r="188">
          <cell r="D188" t="str">
            <v/>
          </cell>
          <cell r="E188">
            <v>0</v>
          </cell>
        </row>
        <row r="189">
          <cell r="D189" t="str">
            <v/>
          </cell>
          <cell r="E189">
            <v>0</v>
          </cell>
        </row>
        <row r="190">
          <cell r="D190" t="str">
            <v/>
          </cell>
          <cell r="E190">
            <v>0</v>
          </cell>
        </row>
        <row r="191">
          <cell r="D191" t="str">
            <v/>
          </cell>
          <cell r="E191">
            <v>0</v>
          </cell>
        </row>
        <row r="192">
          <cell r="D192" t="str">
            <v/>
          </cell>
          <cell r="E192">
            <v>0</v>
          </cell>
        </row>
        <row r="193">
          <cell r="D193" t="str">
            <v/>
          </cell>
          <cell r="E193">
            <v>0</v>
          </cell>
        </row>
        <row r="194">
          <cell r="D194" t="str">
            <v/>
          </cell>
          <cell r="E194">
            <v>0</v>
          </cell>
        </row>
        <row r="195">
          <cell r="D195" t="str">
            <v/>
          </cell>
          <cell r="E195">
            <v>0</v>
          </cell>
        </row>
        <row r="196">
          <cell r="D196" t="str">
            <v/>
          </cell>
          <cell r="E196">
            <v>0</v>
          </cell>
        </row>
        <row r="197">
          <cell r="D197" t="str">
            <v/>
          </cell>
          <cell r="E197">
            <v>0</v>
          </cell>
        </row>
        <row r="198">
          <cell r="D198" t="str">
            <v/>
          </cell>
          <cell r="E198">
            <v>0</v>
          </cell>
        </row>
        <row r="199">
          <cell r="D199" t="str">
            <v/>
          </cell>
          <cell r="E199">
            <v>0</v>
          </cell>
        </row>
        <row r="200">
          <cell r="D200" t="str">
            <v/>
          </cell>
          <cell r="E200">
            <v>0</v>
          </cell>
        </row>
        <row r="201">
          <cell r="D201" t="str">
            <v/>
          </cell>
          <cell r="E201">
            <v>0</v>
          </cell>
        </row>
        <row r="202">
          <cell r="D202" t="str">
            <v/>
          </cell>
          <cell r="E202">
            <v>0</v>
          </cell>
        </row>
        <row r="203">
          <cell r="D203" t="str">
            <v/>
          </cell>
          <cell r="E203">
            <v>0</v>
          </cell>
        </row>
        <row r="204">
          <cell r="D204" t="str">
            <v/>
          </cell>
          <cell r="E204">
            <v>0</v>
          </cell>
        </row>
        <row r="205">
          <cell r="D205" t="str">
            <v/>
          </cell>
          <cell r="E205">
            <v>0</v>
          </cell>
        </row>
        <row r="206">
          <cell r="D206" t="str">
            <v/>
          </cell>
          <cell r="E206">
            <v>0</v>
          </cell>
        </row>
        <row r="207">
          <cell r="D207" t="str">
            <v/>
          </cell>
          <cell r="E207">
            <v>0</v>
          </cell>
        </row>
        <row r="208">
          <cell r="D208" t="str">
            <v/>
          </cell>
          <cell r="E208">
            <v>0</v>
          </cell>
        </row>
        <row r="209">
          <cell r="D209" t="str">
            <v/>
          </cell>
          <cell r="E209">
            <v>0</v>
          </cell>
        </row>
        <row r="210">
          <cell r="D210" t="str">
            <v/>
          </cell>
          <cell r="E210">
            <v>0</v>
          </cell>
        </row>
        <row r="211">
          <cell r="D211" t="str">
            <v/>
          </cell>
          <cell r="E211">
            <v>0</v>
          </cell>
        </row>
        <row r="212">
          <cell r="D212" t="str">
            <v/>
          </cell>
          <cell r="E212">
            <v>0</v>
          </cell>
        </row>
        <row r="213">
          <cell r="D213" t="str">
            <v/>
          </cell>
          <cell r="E213">
            <v>0</v>
          </cell>
        </row>
        <row r="214">
          <cell r="D214" t="str">
            <v/>
          </cell>
          <cell r="E214">
            <v>0</v>
          </cell>
        </row>
        <row r="215">
          <cell r="D215" t="str">
            <v/>
          </cell>
          <cell r="E215">
            <v>0</v>
          </cell>
        </row>
        <row r="216">
          <cell r="D216" t="str">
            <v/>
          </cell>
          <cell r="E216">
            <v>0</v>
          </cell>
        </row>
        <row r="217">
          <cell r="D217" t="str">
            <v/>
          </cell>
          <cell r="E217">
            <v>0</v>
          </cell>
        </row>
        <row r="218">
          <cell r="D218" t="str">
            <v/>
          </cell>
          <cell r="E218">
            <v>0</v>
          </cell>
        </row>
        <row r="219">
          <cell r="D219" t="str">
            <v/>
          </cell>
          <cell r="E219">
            <v>0</v>
          </cell>
        </row>
        <row r="220">
          <cell r="D220" t="str">
            <v/>
          </cell>
          <cell r="E220">
            <v>0</v>
          </cell>
        </row>
        <row r="221">
          <cell r="D221" t="str">
            <v/>
          </cell>
          <cell r="E221">
            <v>0</v>
          </cell>
        </row>
        <row r="222">
          <cell r="D222" t="str">
            <v/>
          </cell>
          <cell r="E222">
            <v>0</v>
          </cell>
        </row>
        <row r="223">
          <cell r="D223" t="str">
            <v/>
          </cell>
          <cell r="E223">
            <v>0</v>
          </cell>
        </row>
        <row r="224">
          <cell r="D224" t="str">
            <v/>
          </cell>
          <cell r="E224">
            <v>0</v>
          </cell>
        </row>
        <row r="225">
          <cell r="D225" t="str">
            <v/>
          </cell>
          <cell r="E225">
            <v>0</v>
          </cell>
        </row>
        <row r="226">
          <cell r="D226" t="str">
            <v/>
          </cell>
          <cell r="E226">
            <v>0</v>
          </cell>
        </row>
        <row r="227">
          <cell r="D227" t="str">
            <v/>
          </cell>
          <cell r="E227">
            <v>0</v>
          </cell>
        </row>
        <row r="228">
          <cell r="D228" t="str">
            <v/>
          </cell>
          <cell r="E228">
            <v>0</v>
          </cell>
        </row>
        <row r="229">
          <cell r="D229" t="str">
            <v/>
          </cell>
          <cell r="E229">
            <v>0</v>
          </cell>
        </row>
        <row r="230">
          <cell r="D230" t="str">
            <v/>
          </cell>
          <cell r="E230">
            <v>0</v>
          </cell>
        </row>
        <row r="231">
          <cell r="D231" t="str">
            <v/>
          </cell>
          <cell r="E231">
            <v>0</v>
          </cell>
        </row>
        <row r="232">
          <cell r="D232" t="str">
            <v/>
          </cell>
          <cell r="E232">
            <v>0</v>
          </cell>
        </row>
        <row r="233">
          <cell r="D233" t="str">
            <v/>
          </cell>
          <cell r="E233">
            <v>0</v>
          </cell>
        </row>
        <row r="234">
          <cell r="D234" t="str">
            <v/>
          </cell>
          <cell r="E234">
            <v>0</v>
          </cell>
        </row>
        <row r="235">
          <cell r="D235" t="str">
            <v/>
          </cell>
          <cell r="E235">
            <v>0</v>
          </cell>
        </row>
        <row r="236">
          <cell r="D236" t="str">
            <v/>
          </cell>
          <cell r="E236">
            <v>0</v>
          </cell>
        </row>
        <row r="237">
          <cell r="D237" t="str">
            <v/>
          </cell>
          <cell r="E237">
            <v>0</v>
          </cell>
        </row>
        <row r="238">
          <cell r="D238" t="str">
            <v/>
          </cell>
          <cell r="E238">
            <v>0</v>
          </cell>
        </row>
        <row r="239">
          <cell r="D239" t="str">
            <v/>
          </cell>
          <cell r="E239">
            <v>0</v>
          </cell>
        </row>
        <row r="240">
          <cell r="D240" t="str">
            <v/>
          </cell>
          <cell r="E240">
            <v>0</v>
          </cell>
        </row>
        <row r="241">
          <cell r="D241" t="str">
            <v/>
          </cell>
          <cell r="E241">
            <v>0</v>
          </cell>
        </row>
        <row r="242">
          <cell r="D242" t="str">
            <v/>
          </cell>
          <cell r="E242">
            <v>0</v>
          </cell>
        </row>
        <row r="243">
          <cell r="D243" t="str">
            <v/>
          </cell>
          <cell r="E243">
            <v>0</v>
          </cell>
        </row>
      </sheetData>
      <sheetData sheetId="18">
        <row r="4">
          <cell r="A4" t="str">
            <v>F1</v>
          </cell>
          <cell r="B4">
            <v>17.66</v>
          </cell>
          <cell r="D4" t="str">
            <v>Issac Lamerton</v>
          </cell>
          <cell r="E4">
            <v>49</v>
          </cell>
        </row>
        <row r="5">
          <cell r="A5" t="str">
            <v>F4</v>
          </cell>
          <cell r="B5">
            <v>13.76</v>
          </cell>
          <cell r="D5" t="str">
            <v>Gabriel Hedlam</v>
          </cell>
          <cell r="E5">
            <v>40</v>
          </cell>
        </row>
        <row r="6">
          <cell r="A6" t="str">
            <v>F12</v>
          </cell>
          <cell r="B6">
            <v>9.57</v>
          </cell>
          <cell r="D6" t="str">
            <v>Mia Divito</v>
          </cell>
          <cell r="E6">
            <v>31</v>
          </cell>
        </row>
        <row r="7">
          <cell r="A7" t="str">
            <v>F16</v>
          </cell>
          <cell r="B7">
            <v>4.46</v>
          </cell>
          <cell r="D7" t="str">
            <v>Maddie Rowe</v>
          </cell>
          <cell r="E7">
            <v>19</v>
          </cell>
        </row>
        <row r="8">
          <cell r="A8" t="str">
            <v>H15</v>
          </cell>
          <cell r="B8">
            <v>9.7899999999999991</v>
          </cell>
          <cell r="D8" t="str">
            <v xml:space="preserve">Taylor Murphy  </v>
          </cell>
          <cell r="E8">
            <v>31</v>
          </cell>
        </row>
        <row r="9">
          <cell r="A9" t="str">
            <v>H10</v>
          </cell>
          <cell r="B9">
            <v>12.85</v>
          </cell>
          <cell r="D9" t="str">
            <v>Heidi Baines</v>
          </cell>
          <cell r="E9">
            <v>38</v>
          </cell>
        </row>
        <row r="10">
          <cell r="A10" t="str">
            <v>H1</v>
          </cell>
          <cell r="B10">
            <v>14.54</v>
          </cell>
          <cell r="D10" t="str">
            <v>Rory Martin</v>
          </cell>
          <cell r="E10">
            <v>42</v>
          </cell>
        </row>
        <row r="11">
          <cell r="A11" t="str">
            <v>H6</v>
          </cell>
          <cell r="B11">
            <v>15.48</v>
          </cell>
          <cell r="D11" t="str">
            <v>Jack Baker</v>
          </cell>
          <cell r="E11">
            <v>44</v>
          </cell>
        </row>
        <row r="12">
          <cell r="A12" t="str">
            <v>E5</v>
          </cell>
          <cell r="B12">
            <v>18.18</v>
          </cell>
          <cell r="D12" t="str">
            <v>Jayden Hughes</v>
          </cell>
          <cell r="E12">
            <v>50</v>
          </cell>
        </row>
        <row r="13">
          <cell r="A13" t="str">
            <v>E2</v>
          </cell>
          <cell r="B13">
            <v>10.58</v>
          </cell>
          <cell r="D13" t="str">
            <v>Lochlin Webb</v>
          </cell>
          <cell r="E13">
            <v>33</v>
          </cell>
        </row>
        <row r="14">
          <cell r="A14" t="str">
            <v>E13</v>
          </cell>
          <cell r="B14">
            <v>9.98</v>
          </cell>
          <cell r="D14" t="str">
            <v>Lola Preston</v>
          </cell>
          <cell r="E14">
            <v>32</v>
          </cell>
        </row>
        <row r="15">
          <cell r="A15" t="str">
            <v>E16</v>
          </cell>
          <cell r="B15">
            <v>14.87</v>
          </cell>
          <cell r="D15" t="str">
            <v>Emalaini Mucunabitu</v>
          </cell>
          <cell r="E15">
            <v>43</v>
          </cell>
        </row>
        <row r="16">
          <cell r="A16" t="str">
            <v>A4</v>
          </cell>
          <cell r="B16">
            <v>9.27</v>
          </cell>
          <cell r="D16" t="str">
            <v>Lipson Academy</v>
          </cell>
          <cell r="E16">
            <v>30</v>
          </cell>
        </row>
        <row r="17">
          <cell r="A17" t="str">
            <v>A2</v>
          </cell>
          <cell r="B17">
            <v>14.44</v>
          </cell>
          <cell r="D17" t="str">
            <v>Lipson Academy</v>
          </cell>
          <cell r="E17">
            <v>42</v>
          </cell>
        </row>
        <row r="18">
          <cell r="A18" t="str">
            <v>A15</v>
          </cell>
          <cell r="B18">
            <v>8.5</v>
          </cell>
          <cell r="D18" t="str">
            <v>Lipson Academy</v>
          </cell>
          <cell r="E18">
            <v>28</v>
          </cell>
        </row>
        <row r="19">
          <cell r="A19" t="str">
            <v>A10</v>
          </cell>
          <cell r="B19">
            <v>9.58</v>
          </cell>
          <cell r="D19" t="str">
            <v>Lipson Academy</v>
          </cell>
          <cell r="E19">
            <v>31</v>
          </cell>
        </row>
        <row r="20">
          <cell r="A20" t="str">
            <v>C8</v>
          </cell>
          <cell r="B20">
            <v>15.32</v>
          </cell>
          <cell r="D20" t="str">
            <v>Shea Williams</v>
          </cell>
          <cell r="E20">
            <v>44</v>
          </cell>
        </row>
        <row r="21">
          <cell r="A21" t="str">
            <v>C2</v>
          </cell>
          <cell r="B21">
            <v>11.47</v>
          </cell>
          <cell r="D21" t="str">
            <v>Jake Whittington</v>
          </cell>
          <cell r="E21">
            <v>35</v>
          </cell>
        </row>
        <row r="22">
          <cell r="A22" t="str">
            <v>C16</v>
          </cell>
          <cell r="B22">
            <v>11.96</v>
          </cell>
          <cell r="D22" t="str">
            <v>Erin Clooke</v>
          </cell>
          <cell r="E22">
            <v>36</v>
          </cell>
        </row>
        <row r="23">
          <cell r="A23" t="str">
            <v>C11</v>
          </cell>
          <cell r="B23">
            <v>9.6300000000000008</v>
          </cell>
          <cell r="D23" t="str">
            <v>Claudia Jones</v>
          </cell>
          <cell r="E23">
            <v>31</v>
          </cell>
        </row>
        <row r="24">
          <cell r="A24" t="str">
            <v>B15</v>
          </cell>
          <cell r="B24">
            <v>17.89</v>
          </cell>
          <cell r="D24" t="str">
            <v>Lexi Graham</v>
          </cell>
          <cell r="E24">
            <v>49</v>
          </cell>
        </row>
        <row r="25">
          <cell r="A25" t="str">
            <v>B7</v>
          </cell>
          <cell r="B25">
            <v>11.46</v>
          </cell>
          <cell r="D25" t="str">
            <v>Alfie Connors</v>
          </cell>
          <cell r="E25">
            <v>35</v>
          </cell>
        </row>
        <row r="26">
          <cell r="A26" t="str">
            <v>B4</v>
          </cell>
          <cell r="B26">
            <v>17.149999999999999</v>
          </cell>
          <cell r="D26" t="str">
            <v>Jack White</v>
          </cell>
          <cell r="E26">
            <v>48</v>
          </cell>
        </row>
        <row r="27">
          <cell r="A27" t="str">
            <v>B14</v>
          </cell>
          <cell r="B27">
            <v>5.59</v>
          </cell>
          <cell r="D27" t="str">
            <v>Teegan Cookson</v>
          </cell>
          <cell r="E27">
            <v>22</v>
          </cell>
        </row>
        <row r="28">
          <cell r="D28" t="str">
            <v/>
          </cell>
          <cell r="E28">
            <v>0</v>
          </cell>
        </row>
        <row r="29">
          <cell r="D29" t="str">
            <v/>
          </cell>
          <cell r="E29">
            <v>0</v>
          </cell>
        </row>
        <row r="30">
          <cell r="D30" t="str">
            <v/>
          </cell>
          <cell r="E30">
            <v>0</v>
          </cell>
        </row>
        <row r="31">
          <cell r="D31" t="str">
            <v/>
          </cell>
          <cell r="E31">
            <v>0</v>
          </cell>
        </row>
        <row r="32">
          <cell r="D32" t="str">
            <v/>
          </cell>
          <cell r="E32">
            <v>0</v>
          </cell>
        </row>
        <row r="33">
          <cell r="D33" t="str">
            <v/>
          </cell>
          <cell r="E33">
            <v>0</v>
          </cell>
        </row>
        <row r="34">
          <cell r="D34" t="str">
            <v/>
          </cell>
          <cell r="E34">
            <v>0</v>
          </cell>
        </row>
        <row r="35">
          <cell r="D35" t="str">
            <v/>
          </cell>
          <cell r="E35">
            <v>0</v>
          </cell>
        </row>
        <row r="36">
          <cell r="D36" t="str">
            <v/>
          </cell>
          <cell r="E36">
            <v>0</v>
          </cell>
        </row>
        <row r="37">
          <cell r="D37" t="str">
            <v/>
          </cell>
          <cell r="E37">
            <v>0</v>
          </cell>
        </row>
        <row r="38">
          <cell r="D38" t="str">
            <v/>
          </cell>
          <cell r="E38">
            <v>0</v>
          </cell>
        </row>
        <row r="39">
          <cell r="D39" t="str">
            <v/>
          </cell>
          <cell r="E39">
            <v>0</v>
          </cell>
        </row>
        <row r="40">
          <cell r="D40" t="str">
            <v/>
          </cell>
          <cell r="E40">
            <v>0</v>
          </cell>
        </row>
        <row r="41">
          <cell r="D41" t="str">
            <v/>
          </cell>
          <cell r="E41">
            <v>0</v>
          </cell>
        </row>
        <row r="42">
          <cell r="D42" t="str">
            <v/>
          </cell>
          <cell r="E42">
            <v>0</v>
          </cell>
        </row>
        <row r="43">
          <cell r="D43" t="str">
            <v/>
          </cell>
          <cell r="E43">
            <v>0</v>
          </cell>
        </row>
        <row r="44">
          <cell r="D44" t="str">
            <v/>
          </cell>
          <cell r="E44">
            <v>0</v>
          </cell>
        </row>
        <row r="45">
          <cell r="D45" t="str">
            <v/>
          </cell>
          <cell r="E45">
            <v>0</v>
          </cell>
        </row>
        <row r="46">
          <cell r="D46" t="str">
            <v/>
          </cell>
          <cell r="E46">
            <v>0</v>
          </cell>
        </row>
        <row r="47">
          <cell r="D47" t="str">
            <v/>
          </cell>
          <cell r="E47">
            <v>0</v>
          </cell>
        </row>
        <row r="48">
          <cell r="D48" t="str">
            <v/>
          </cell>
          <cell r="E48">
            <v>0</v>
          </cell>
        </row>
        <row r="49">
          <cell r="D49" t="str">
            <v/>
          </cell>
          <cell r="E49">
            <v>0</v>
          </cell>
        </row>
        <row r="50">
          <cell r="D50" t="str">
            <v/>
          </cell>
          <cell r="E50">
            <v>0</v>
          </cell>
        </row>
        <row r="51">
          <cell r="D51" t="str">
            <v/>
          </cell>
          <cell r="E51">
            <v>0</v>
          </cell>
        </row>
        <row r="52">
          <cell r="D52" t="str">
            <v/>
          </cell>
          <cell r="E52">
            <v>0</v>
          </cell>
        </row>
        <row r="53">
          <cell r="D53" t="str">
            <v/>
          </cell>
          <cell r="E53">
            <v>0</v>
          </cell>
        </row>
        <row r="54">
          <cell r="D54" t="str">
            <v/>
          </cell>
          <cell r="E54">
            <v>0</v>
          </cell>
        </row>
        <row r="55">
          <cell r="D55" t="str">
            <v/>
          </cell>
          <cell r="E55">
            <v>0</v>
          </cell>
        </row>
        <row r="56">
          <cell r="D56" t="str">
            <v/>
          </cell>
          <cell r="E56">
            <v>0</v>
          </cell>
        </row>
        <row r="57">
          <cell r="D57" t="str">
            <v/>
          </cell>
          <cell r="E57">
            <v>0</v>
          </cell>
        </row>
        <row r="58">
          <cell r="D58" t="str">
            <v/>
          </cell>
          <cell r="E58">
            <v>0</v>
          </cell>
        </row>
        <row r="59">
          <cell r="D59" t="str">
            <v/>
          </cell>
          <cell r="E59">
            <v>0</v>
          </cell>
        </row>
        <row r="60">
          <cell r="D60" t="str">
            <v/>
          </cell>
          <cell r="E60">
            <v>0</v>
          </cell>
        </row>
        <row r="61">
          <cell r="D61" t="str">
            <v/>
          </cell>
          <cell r="E61">
            <v>0</v>
          </cell>
        </row>
        <row r="62">
          <cell r="D62" t="str">
            <v/>
          </cell>
          <cell r="E62">
            <v>0</v>
          </cell>
        </row>
        <row r="63">
          <cell r="D63" t="str">
            <v/>
          </cell>
          <cell r="E63">
            <v>0</v>
          </cell>
        </row>
        <row r="64">
          <cell r="D64" t="str">
            <v/>
          </cell>
          <cell r="E64">
            <v>0</v>
          </cell>
        </row>
        <row r="65">
          <cell r="D65" t="str">
            <v/>
          </cell>
          <cell r="E65">
            <v>0</v>
          </cell>
        </row>
        <row r="66">
          <cell r="D66" t="str">
            <v/>
          </cell>
          <cell r="E66">
            <v>0</v>
          </cell>
        </row>
        <row r="67">
          <cell r="D67" t="str">
            <v/>
          </cell>
          <cell r="E67">
            <v>0</v>
          </cell>
        </row>
        <row r="68">
          <cell r="D68" t="str">
            <v/>
          </cell>
          <cell r="E68">
            <v>0</v>
          </cell>
        </row>
        <row r="69">
          <cell r="D69" t="str">
            <v/>
          </cell>
          <cell r="E69">
            <v>0</v>
          </cell>
        </row>
        <row r="70">
          <cell r="D70" t="str">
            <v/>
          </cell>
          <cell r="E70">
            <v>0</v>
          </cell>
        </row>
        <row r="71">
          <cell r="D71" t="str">
            <v/>
          </cell>
          <cell r="E71">
            <v>0</v>
          </cell>
        </row>
        <row r="72">
          <cell r="D72" t="str">
            <v/>
          </cell>
          <cell r="E72">
            <v>0</v>
          </cell>
        </row>
        <row r="73">
          <cell r="D73" t="str">
            <v/>
          </cell>
          <cell r="E73">
            <v>0</v>
          </cell>
        </row>
        <row r="74">
          <cell r="D74" t="str">
            <v/>
          </cell>
          <cell r="E74">
            <v>0</v>
          </cell>
        </row>
        <row r="75">
          <cell r="D75" t="str">
            <v/>
          </cell>
          <cell r="E75">
            <v>0</v>
          </cell>
        </row>
        <row r="76">
          <cell r="D76" t="str">
            <v/>
          </cell>
          <cell r="E76">
            <v>0</v>
          </cell>
        </row>
        <row r="77">
          <cell r="D77" t="str">
            <v/>
          </cell>
          <cell r="E77">
            <v>0</v>
          </cell>
        </row>
        <row r="78">
          <cell r="D78" t="str">
            <v/>
          </cell>
          <cell r="E78">
            <v>0</v>
          </cell>
        </row>
        <row r="79">
          <cell r="D79" t="str">
            <v/>
          </cell>
          <cell r="E79">
            <v>0</v>
          </cell>
        </row>
        <row r="80">
          <cell r="D80" t="str">
            <v/>
          </cell>
          <cell r="E80">
            <v>0</v>
          </cell>
        </row>
        <row r="81">
          <cell r="D81" t="str">
            <v/>
          </cell>
          <cell r="E81">
            <v>0</v>
          </cell>
        </row>
        <row r="82">
          <cell r="D82" t="str">
            <v/>
          </cell>
          <cell r="E82">
            <v>0</v>
          </cell>
        </row>
        <row r="83">
          <cell r="D83" t="str">
            <v/>
          </cell>
          <cell r="E83">
            <v>0</v>
          </cell>
        </row>
        <row r="84">
          <cell r="D84" t="str">
            <v/>
          </cell>
          <cell r="E84">
            <v>0</v>
          </cell>
        </row>
        <row r="85">
          <cell r="D85" t="str">
            <v/>
          </cell>
          <cell r="E85">
            <v>0</v>
          </cell>
        </row>
        <row r="86">
          <cell r="D86" t="str">
            <v/>
          </cell>
          <cell r="E86">
            <v>0</v>
          </cell>
        </row>
        <row r="87">
          <cell r="D87" t="str">
            <v/>
          </cell>
          <cell r="E87">
            <v>0</v>
          </cell>
        </row>
        <row r="88">
          <cell r="D88" t="str">
            <v/>
          </cell>
          <cell r="E88">
            <v>0</v>
          </cell>
        </row>
        <row r="89">
          <cell r="D89" t="str">
            <v/>
          </cell>
          <cell r="E89">
            <v>0</v>
          </cell>
        </row>
        <row r="90">
          <cell r="D90" t="str">
            <v/>
          </cell>
          <cell r="E90">
            <v>0</v>
          </cell>
        </row>
        <row r="91">
          <cell r="D91" t="str">
            <v/>
          </cell>
          <cell r="E91">
            <v>0</v>
          </cell>
        </row>
        <row r="92">
          <cell r="D92" t="str">
            <v/>
          </cell>
          <cell r="E92">
            <v>0</v>
          </cell>
        </row>
        <row r="93">
          <cell r="D93" t="str">
            <v/>
          </cell>
          <cell r="E93">
            <v>0</v>
          </cell>
        </row>
        <row r="94">
          <cell r="D94" t="str">
            <v/>
          </cell>
          <cell r="E94">
            <v>0</v>
          </cell>
        </row>
        <row r="95">
          <cell r="D95" t="str">
            <v/>
          </cell>
          <cell r="E95">
            <v>0</v>
          </cell>
        </row>
        <row r="96">
          <cell r="D96" t="str">
            <v/>
          </cell>
          <cell r="E96">
            <v>0</v>
          </cell>
        </row>
        <row r="97">
          <cell r="D97" t="str">
            <v/>
          </cell>
          <cell r="E97">
            <v>0</v>
          </cell>
        </row>
        <row r="98">
          <cell r="D98" t="str">
            <v/>
          </cell>
          <cell r="E98">
            <v>0</v>
          </cell>
        </row>
        <row r="99">
          <cell r="D99" t="str">
            <v/>
          </cell>
          <cell r="E99">
            <v>0</v>
          </cell>
        </row>
        <row r="100">
          <cell r="D100" t="str">
            <v/>
          </cell>
          <cell r="E100">
            <v>0</v>
          </cell>
        </row>
        <row r="101">
          <cell r="D101" t="str">
            <v/>
          </cell>
          <cell r="E101">
            <v>0</v>
          </cell>
        </row>
        <row r="102">
          <cell r="D102" t="str">
            <v/>
          </cell>
          <cell r="E102">
            <v>0</v>
          </cell>
        </row>
        <row r="103">
          <cell r="D103" t="str">
            <v/>
          </cell>
          <cell r="E103">
            <v>0</v>
          </cell>
        </row>
        <row r="104">
          <cell r="D104" t="str">
            <v/>
          </cell>
          <cell r="E104">
            <v>0</v>
          </cell>
        </row>
        <row r="105">
          <cell r="D105" t="str">
            <v/>
          </cell>
          <cell r="E105">
            <v>0</v>
          </cell>
        </row>
        <row r="106">
          <cell r="D106" t="str">
            <v/>
          </cell>
          <cell r="E106">
            <v>0</v>
          </cell>
        </row>
        <row r="107">
          <cell r="D107" t="str">
            <v/>
          </cell>
          <cell r="E107">
            <v>0</v>
          </cell>
        </row>
        <row r="108">
          <cell r="D108" t="str">
            <v/>
          </cell>
          <cell r="E108">
            <v>0</v>
          </cell>
        </row>
        <row r="109">
          <cell r="D109" t="str">
            <v/>
          </cell>
          <cell r="E109">
            <v>0</v>
          </cell>
        </row>
        <row r="110">
          <cell r="D110" t="str">
            <v/>
          </cell>
          <cell r="E110">
            <v>0</v>
          </cell>
        </row>
        <row r="111">
          <cell r="D111" t="str">
            <v/>
          </cell>
          <cell r="E111">
            <v>0</v>
          </cell>
        </row>
        <row r="112">
          <cell r="D112" t="str">
            <v/>
          </cell>
          <cell r="E112">
            <v>0</v>
          </cell>
        </row>
        <row r="113">
          <cell r="D113" t="str">
            <v/>
          </cell>
          <cell r="E113">
            <v>0</v>
          </cell>
        </row>
        <row r="114">
          <cell r="D114" t="str">
            <v/>
          </cell>
          <cell r="E114">
            <v>0</v>
          </cell>
        </row>
        <row r="115">
          <cell r="D115" t="str">
            <v/>
          </cell>
          <cell r="E115">
            <v>0</v>
          </cell>
        </row>
        <row r="116">
          <cell r="D116" t="str">
            <v/>
          </cell>
          <cell r="E116">
            <v>0</v>
          </cell>
        </row>
        <row r="117">
          <cell r="D117" t="str">
            <v/>
          </cell>
          <cell r="E117">
            <v>0</v>
          </cell>
        </row>
        <row r="118">
          <cell r="D118" t="str">
            <v/>
          </cell>
          <cell r="E118">
            <v>0</v>
          </cell>
        </row>
        <row r="119">
          <cell r="D119" t="str">
            <v/>
          </cell>
          <cell r="E119">
            <v>0</v>
          </cell>
        </row>
        <row r="120">
          <cell r="D120" t="str">
            <v/>
          </cell>
          <cell r="E120">
            <v>0</v>
          </cell>
        </row>
        <row r="121">
          <cell r="D121" t="str">
            <v/>
          </cell>
          <cell r="E121">
            <v>0</v>
          </cell>
        </row>
        <row r="122">
          <cell r="D122" t="str">
            <v/>
          </cell>
          <cell r="E122">
            <v>0</v>
          </cell>
        </row>
        <row r="123">
          <cell r="D123" t="str">
            <v/>
          </cell>
          <cell r="E123">
            <v>0</v>
          </cell>
        </row>
        <row r="124">
          <cell r="D124" t="str">
            <v/>
          </cell>
          <cell r="E124">
            <v>0</v>
          </cell>
        </row>
        <row r="125">
          <cell r="D125" t="str">
            <v/>
          </cell>
          <cell r="E125">
            <v>0</v>
          </cell>
        </row>
        <row r="126">
          <cell r="D126" t="str">
            <v/>
          </cell>
          <cell r="E126">
            <v>0</v>
          </cell>
        </row>
        <row r="127">
          <cell r="D127" t="str">
            <v/>
          </cell>
          <cell r="E127">
            <v>0</v>
          </cell>
        </row>
        <row r="128">
          <cell r="D128" t="str">
            <v/>
          </cell>
          <cell r="E128">
            <v>0</v>
          </cell>
        </row>
        <row r="129">
          <cell r="D129" t="str">
            <v/>
          </cell>
          <cell r="E129">
            <v>0</v>
          </cell>
        </row>
        <row r="130">
          <cell r="D130" t="str">
            <v/>
          </cell>
          <cell r="E130">
            <v>0</v>
          </cell>
        </row>
        <row r="131">
          <cell r="D131" t="str">
            <v/>
          </cell>
          <cell r="E131">
            <v>0</v>
          </cell>
        </row>
        <row r="132">
          <cell r="D132" t="str">
            <v/>
          </cell>
          <cell r="E132">
            <v>0</v>
          </cell>
        </row>
        <row r="133">
          <cell r="D133" t="str">
            <v/>
          </cell>
          <cell r="E133">
            <v>0</v>
          </cell>
        </row>
        <row r="134">
          <cell r="D134" t="str">
            <v/>
          </cell>
          <cell r="E134">
            <v>0</v>
          </cell>
        </row>
        <row r="135">
          <cell r="D135" t="str">
            <v/>
          </cell>
          <cell r="E135">
            <v>0</v>
          </cell>
        </row>
        <row r="136">
          <cell r="D136" t="str">
            <v/>
          </cell>
          <cell r="E136">
            <v>0</v>
          </cell>
        </row>
        <row r="137">
          <cell r="D137" t="str">
            <v/>
          </cell>
          <cell r="E137">
            <v>0</v>
          </cell>
        </row>
        <row r="138">
          <cell r="D138" t="str">
            <v/>
          </cell>
          <cell r="E138">
            <v>0</v>
          </cell>
        </row>
        <row r="139">
          <cell r="D139" t="str">
            <v/>
          </cell>
          <cell r="E139">
            <v>0</v>
          </cell>
        </row>
        <row r="140">
          <cell r="D140" t="str">
            <v/>
          </cell>
          <cell r="E140">
            <v>0</v>
          </cell>
        </row>
        <row r="141">
          <cell r="D141" t="str">
            <v/>
          </cell>
          <cell r="E141">
            <v>0</v>
          </cell>
        </row>
        <row r="142">
          <cell r="D142" t="str">
            <v/>
          </cell>
          <cell r="E142">
            <v>0</v>
          </cell>
        </row>
        <row r="143">
          <cell r="D143" t="str">
            <v/>
          </cell>
          <cell r="E143">
            <v>0</v>
          </cell>
        </row>
        <row r="144">
          <cell r="D144" t="str">
            <v/>
          </cell>
          <cell r="E144">
            <v>0</v>
          </cell>
        </row>
        <row r="145">
          <cell r="D145" t="str">
            <v/>
          </cell>
          <cell r="E145">
            <v>0</v>
          </cell>
        </row>
        <row r="146">
          <cell r="D146" t="str">
            <v/>
          </cell>
          <cell r="E146">
            <v>0</v>
          </cell>
        </row>
        <row r="147">
          <cell r="D147" t="str">
            <v/>
          </cell>
          <cell r="E147">
            <v>0</v>
          </cell>
        </row>
        <row r="148">
          <cell r="D148" t="str">
            <v/>
          </cell>
          <cell r="E148">
            <v>0</v>
          </cell>
        </row>
        <row r="149">
          <cell r="D149" t="str">
            <v/>
          </cell>
          <cell r="E149">
            <v>0</v>
          </cell>
        </row>
        <row r="150">
          <cell r="D150" t="str">
            <v/>
          </cell>
          <cell r="E150">
            <v>0</v>
          </cell>
        </row>
        <row r="151">
          <cell r="D151" t="str">
            <v/>
          </cell>
          <cell r="E151">
            <v>0</v>
          </cell>
        </row>
        <row r="152">
          <cell r="D152" t="str">
            <v/>
          </cell>
          <cell r="E152">
            <v>0</v>
          </cell>
        </row>
        <row r="153">
          <cell r="D153" t="str">
            <v/>
          </cell>
          <cell r="E153">
            <v>0</v>
          </cell>
        </row>
        <row r="154">
          <cell r="D154" t="str">
            <v/>
          </cell>
          <cell r="E154">
            <v>0</v>
          </cell>
        </row>
        <row r="155">
          <cell r="D155" t="str">
            <v/>
          </cell>
          <cell r="E155">
            <v>0</v>
          </cell>
        </row>
        <row r="156">
          <cell r="D156" t="str">
            <v/>
          </cell>
          <cell r="E156">
            <v>0</v>
          </cell>
        </row>
        <row r="157">
          <cell r="D157" t="str">
            <v/>
          </cell>
          <cell r="E157">
            <v>0</v>
          </cell>
        </row>
        <row r="158">
          <cell r="D158" t="str">
            <v/>
          </cell>
          <cell r="E158">
            <v>0</v>
          </cell>
        </row>
        <row r="159">
          <cell r="D159" t="str">
            <v/>
          </cell>
          <cell r="E159">
            <v>0</v>
          </cell>
        </row>
        <row r="160">
          <cell r="D160" t="str">
            <v/>
          </cell>
          <cell r="E160">
            <v>0</v>
          </cell>
        </row>
        <row r="161">
          <cell r="D161" t="str">
            <v/>
          </cell>
          <cell r="E161">
            <v>0</v>
          </cell>
        </row>
        <row r="162">
          <cell r="D162" t="str">
            <v/>
          </cell>
          <cell r="E162">
            <v>0</v>
          </cell>
        </row>
        <row r="163">
          <cell r="D163" t="str">
            <v/>
          </cell>
          <cell r="E163">
            <v>0</v>
          </cell>
        </row>
        <row r="164">
          <cell r="D164" t="str">
            <v/>
          </cell>
          <cell r="E164">
            <v>0</v>
          </cell>
        </row>
        <row r="165">
          <cell r="D165" t="str">
            <v/>
          </cell>
          <cell r="E165">
            <v>0</v>
          </cell>
        </row>
        <row r="166">
          <cell r="D166" t="str">
            <v/>
          </cell>
          <cell r="E166">
            <v>0</v>
          </cell>
        </row>
        <row r="167">
          <cell r="D167" t="str">
            <v/>
          </cell>
          <cell r="E167">
            <v>0</v>
          </cell>
        </row>
        <row r="168">
          <cell r="D168" t="str">
            <v/>
          </cell>
          <cell r="E168">
            <v>0</v>
          </cell>
        </row>
        <row r="169">
          <cell r="D169" t="str">
            <v/>
          </cell>
          <cell r="E169">
            <v>0</v>
          </cell>
        </row>
        <row r="170">
          <cell r="D170" t="str">
            <v/>
          </cell>
          <cell r="E170">
            <v>0</v>
          </cell>
        </row>
        <row r="171">
          <cell r="D171" t="str">
            <v/>
          </cell>
          <cell r="E171">
            <v>0</v>
          </cell>
        </row>
        <row r="172">
          <cell r="D172" t="str">
            <v/>
          </cell>
          <cell r="E172">
            <v>0</v>
          </cell>
        </row>
        <row r="173">
          <cell r="D173" t="str">
            <v/>
          </cell>
          <cell r="E173">
            <v>0</v>
          </cell>
        </row>
        <row r="174">
          <cell r="D174" t="str">
            <v/>
          </cell>
          <cell r="E174">
            <v>0</v>
          </cell>
        </row>
        <row r="175">
          <cell r="D175" t="str">
            <v/>
          </cell>
          <cell r="E175">
            <v>0</v>
          </cell>
        </row>
        <row r="176">
          <cell r="D176" t="str">
            <v/>
          </cell>
          <cell r="E176">
            <v>0</v>
          </cell>
        </row>
        <row r="177">
          <cell r="D177" t="str">
            <v/>
          </cell>
          <cell r="E177">
            <v>0</v>
          </cell>
        </row>
        <row r="178">
          <cell r="D178" t="str">
            <v/>
          </cell>
          <cell r="E178">
            <v>0</v>
          </cell>
        </row>
        <row r="179">
          <cell r="D179" t="str">
            <v/>
          </cell>
          <cell r="E179">
            <v>0</v>
          </cell>
        </row>
        <row r="180">
          <cell r="D180" t="str">
            <v/>
          </cell>
          <cell r="E180">
            <v>0</v>
          </cell>
        </row>
        <row r="181">
          <cell r="D181" t="str">
            <v/>
          </cell>
          <cell r="E181">
            <v>0</v>
          </cell>
        </row>
        <row r="182">
          <cell r="D182" t="str">
            <v/>
          </cell>
          <cell r="E182">
            <v>0</v>
          </cell>
        </row>
        <row r="183">
          <cell r="D183" t="str">
            <v/>
          </cell>
          <cell r="E183">
            <v>0</v>
          </cell>
        </row>
        <row r="184">
          <cell r="D184" t="str">
            <v/>
          </cell>
          <cell r="E184">
            <v>0</v>
          </cell>
        </row>
        <row r="185">
          <cell r="D185" t="str">
            <v/>
          </cell>
          <cell r="E185">
            <v>0</v>
          </cell>
        </row>
        <row r="186">
          <cell r="D186" t="str">
            <v/>
          </cell>
          <cell r="E186">
            <v>0</v>
          </cell>
        </row>
        <row r="187">
          <cell r="D187" t="str">
            <v/>
          </cell>
          <cell r="E187">
            <v>0</v>
          </cell>
        </row>
        <row r="188">
          <cell r="D188" t="str">
            <v/>
          </cell>
          <cell r="E188">
            <v>0</v>
          </cell>
        </row>
        <row r="189">
          <cell r="D189" t="str">
            <v/>
          </cell>
          <cell r="E189">
            <v>0</v>
          </cell>
        </row>
        <row r="190">
          <cell r="D190" t="str">
            <v/>
          </cell>
          <cell r="E190">
            <v>0</v>
          </cell>
        </row>
        <row r="191">
          <cell r="D191" t="str">
            <v/>
          </cell>
          <cell r="E191">
            <v>0</v>
          </cell>
        </row>
        <row r="192">
          <cell r="D192" t="str">
            <v/>
          </cell>
          <cell r="E192">
            <v>0</v>
          </cell>
        </row>
        <row r="193">
          <cell r="D193" t="str">
            <v/>
          </cell>
          <cell r="E193">
            <v>0</v>
          </cell>
        </row>
        <row r="194">
          <cell r="D194" t="str">
            <v/>
          </cell>
          <cell r="E194">
            <v>0</v>
          </cell>
        </row>
        <row r="195">
          <cell r="D195" t="str">
            <v/>
          </cell>
          <cell r="E195">
            <v>0</v>
          </cell>
        </row>
        <row r="196">
          <cell r="D196" t="str">
            <v/>
          </cell>
          <cell r="E196">
            <v>0</v>
          </cell>
        </row>
        <row r="197">
          <cell r="D197" t="str">
            <v/>
          </cell>
          <cell r="E197">
            <v>0</v>
          </cell>
        </row>
        <row r="198">
          <cell r="D198" t="str">
            <v/>
          </cell>
          <cell r="E198">
            <v>0</v>
          </cell>
        </row>
        <row r="199">
          <cell r="D199" t="str">
            <v/>
          </cell>
          <cell r="E199">
            <v>0</v>
          </cell>
        </row>
        <row r="200">
          <cell r="D200" t="str">
            <v/>
          </cell>
          <cell r="E200">
            <v>0</v>
          </cell>
        </row>
        <row r="201">
          <cell r="D201" t="str">
            <v/>
          </cell>
          <cell r="E201">
            <v>0</v>
          </cell>
        </row>
        <row r="202">
          <cell r="D202" t="str">
            <v/>
          </cell>
          <cell r="E202">
            <v>0</v>
          </cell>
        </row>
        <row r="203">
          <cell r="D203" t="str">
            <v/>
          </cell>
          <cell r="E203">
            <v>0</v>
          </cell>
        </row>
        <row r="204">
          <cell r="D204" t="str">
            <v/>
          </cell>
          <cell r="E204">
            <v>0</v>
          </cell>
        </row>
        <row r="205">
          <cell r="D205" t="str">
            <v/>
          </cell>
          <cell r="E205">
            <v>0</v>
          </cell>
        </row>
        <row r="206">
          <cell r="D206" t="str">
            <v/>
          </cell>
          <cell r="E206">
            <v>0</v>
          </cell>
        </row>
        <row r="207">
          <cell r="D207" t="str">
            <v/>
          </cell>
          <cell r="E207">
            <v>0</v>
          </cell>
        </row>
        <row r="208">
          <cell r="D208" t="str">
            <v/>
          </cell>
          <cell r="E208">
            <v>0</v>
          </cell>
        </row>
        <row r="209">
          <cell r="D209" t="str">
            <v/>
          </cell>
          <cell r="E209">
            <v>0</v>
          </cell>
        </row>
        <row r="210">
          <cell r="D210" t="str">
            <v/>
          </cell>
          <cell r="E210">
            <v>0</v>
          </cell>
        </row>
        <row r="211">
          <cell r="D211" t="str">
            <v/>
          </cell>
          <cell r="E211">
            <v>0</v>
          </cell>
        </row>
        <row r="212">
          <cell r="D212" t="str">
            <v/>
          </cell>
          <cell r="E212">
            <v>0</v>
          </cell>
        </row>
        <row r="213">
          <cell r="D213" t="str">
            <v/>
          </cell>
          <cell r="E213">
            <v>0</v>
          </cell>
        </row>
        <row r="214">
          <cell r="D214" t="str">
            <v/>
          </cell>
          <cell r="E214">
            <v>0</v>
          </cell>
        </row>
        <row r="215">
          <cell r="D215" t="str">
            <v/>
          </cell>
          <cell r="E215">
            <v>0</v>
          </cell>
        </row>
        <row r="216">
          <cell r="D216" t="str">
            <v/>
          </cell>
          <cell r="E216">
            <v>0</v>
          </cell>
        </row>
        <row r="217">
          <cell r="D217" t="str">
            <v/>
          </cell>
          <cell r="E217">
            <v>0</v>
          </cell>
        </row>
        <row r="218">
          <cell r="D218" t="str">
            <v/>
          </cell>
          <cell r="E218">
            <v>0</v>
          </cell>
        </row>
        <row r="219">
          <cell r="D219" t="str">
            <v/>
          </cell>
          <cell r="E219">
            <v>0</v>
          </cell>
        </row>
        <row r="220">
          <cell r="D220" t="str">
            <v/>
          </cell>
          <cell r="E220">
            <v>0</v>
          </cell>
        </row>
        <row r="221">
          <cell r="D221" t="str">
            <v/>
          </cell>
          <cell r="E221">
            <v>0</v>
          </cell>
        </row>
        <row r="222">
          <cell r="D222" t="str">
            <v/>
          </cell>
          <cell r="E222">
            <v>0</v>
          </cell>
        </row>
        <row r="223">
          <cell r="D223" t="str">
            <v/>
          </cell>
          <cell r="E223">
            <v>0</v>
          </cell>
        </row>
        <row r="224">
          <cell r="D224" t="str">
            <v/>
          </cell>
          <cell r="E224">
            <v>0</v>
          </cell>
        </row>
        <row r="225">
          <cell r="D225" t="str">
            <v/>
          </cell>
          <cell r="E225">
            <v>0</v>
          </cell>
        </row>
        <row r="226">
          <cell r="D226" t="str">
            <v/>
          </cell>
          <cell r="E226">
            <v>0</v>
          </cell>
        </row>
        <row r="227">
          <cell r="D227" t="str">
            <v/>
          </cell>
          <cell r="E227">
            <v>0</v>
          </cell>
        </row>
        <row r="228">
          <cell r="D228" t="str">
            <v/>
          </cell>
          <cell r="E228">
            <v>0</v>
          </cell>
        </row>
        <row r="229">
          <cell r="D229" t="str">
            <v/>
          </cell>
          <cell r="E229">
            <v>0</v>
          </cell>
        </row>
        <row r="230">
          <cell r="D230" t="str">
            <v/>
          </cell>
          <cell r="E230">
            <v>0</v>
          </cell>
        </row>
        <row r="231">
          <cell r="D231" t="str">
            <v/>
          </cell>
          <cell r="E231">
            <v>0</v>
          </cell>
        </row>
        <row r="232">
          <cell r="D232" t="str">
            <v/>
          </cell>
          <cell r="E232">
            <v>0</v>
          </cell>
        </row>
        <row r="233">
          <cell r="D233" t="str">
            <v/>
          </cell>
          <cell r="E233">
            <v>0</v>
          </cell>
        </row>
        <row r="234">
          <cell r="D234" t="str">
            <v/>
          </cell>
          <cell r="E234">
            <v>0</v>
          </cell>
        </row>
        <row r="235">
          <cell r="D235" t="str">
            <v/>
          </cell>
          <cell r="E235">
            <v>0</v>
          </cell>
        </row>
        <row r="236">
          <cell r="D236" t="str">
            <v/>
          </cell>
          <cell r="E236">
            <v>0</v>
          </cell>
        </row>
        <row r="237">
          <cell r="D237" t="str">
            <v/>
          </cell>
          <cell r="E237">
            <v>0</v>
          </cell>
        </row>
        <row r="238">
          <cell r="D238" t="str">
            <v/>
          </cell>
          <cell r="E238">
            <v>0</v>
          </cell>
        </row>
        <row r="239">
          <cell r="D239" t="str">
            <v/>
          </cell>
          <cell r="E239">
            <v>0</v>
          </cell>
        </row>
        <row r="240">
          <cell r="D240" t="str">
            <v/>
          </cell>
          <cell r="E240">
            <v>0</v>
          </cell>
        </row>
        <row r="241">
          <cell r="D241" t="str">
            <v/>
          </cell>
          <cell r="E241">
            <v>0</v>
          </cell>
        </row>
        <row r="242">
          <cell r="D242" t="str">
            <v/>
          </cell>
          <cell r="E242">
            <v>0</v>
          </cell>
        </row>
        <row r="243">
          <cell r="D243" t="str">
            <v/>
          </cell>
          <cell r="E243">
            <v>0</v>
          </cell>
        </row>
      </sheetData>
      <sheetData sheetId="19">
        <row r="6">
          <cell r="A6">
            <v>1</v>
          </cell>
          <cell r="B6" t="str">
            <v>LIPSON ACADEMY</v>
          </cell>
          <cell r="C6">
            <v>65.2</v>
          </cell>
          <cell r="D6">
            <v>54</v>
          </cell>
          <cell r="H6">
            <v>1</v>
          </cell>
          <cell r="I6" t="str">
            <v>LIPSON ACADEMY</v>
          </cell>
          <cell r="J6">
            <v>67.150000000000006</v>
          </cell>
          <cell r="K6">
            <v>50</v>
          </cell>
        </row>
        <row r="7">
          <cell r="A7">
            <v>2</v>
          </cell>
          <cell r="B7" t="str">
            <v>MAP</v>
          </cell>
          <cell r="C7">
            <v>63.34</v>
          </cell>
          <cell r="D7">
            <v>58</v>
          </cell>
          <cell r="H7">
            <v>2</v>
          </cell>
          <cell r="I7" t="str">
            <v>MAP</v>
          </cell>
          <cell r="J7">
            <v>69.010000000000005</v>
          </cell>
          <cell r="K7">
            <v>46</v>
          </cell>
        </row>
        <row r="8">
          <cell r="A8">
            <v>3</v>
          </cell>
          <cell r="B8" t="str">
            <v>DHSB &amp; PHSG</v>
          </cell>
          <cell r="C8">
            <v>65.2</v>
          </cell>
          <cell r="D8">
            <v>54</v>
          </cell>
          <cell r="H8">
            <v>3</v>
          </cell>
          <cell r="I8" t="str">
            <v>DHSB &amp; PHSG</v>
          </cell>
          <cell r="J8">
            <v>64.150000000000006</v>
          </cell>
          <cell r="K8">
            <v>56</v>
          </cell>
        </row>
        <row r="9">
          <cell r="A9">
            <v>4</v>
          </cell>
          <cell r="B9" t="str">
            <v/>
          </cell>
          <cell r="D9">
            <v>0</v>
          </cell>
          <cell r="H9">
            <v>4</v>
          </cell>
          <cell r="I9" t="str">
            <v/>
          </cell>
          <cell r="K9">
            <v>0</v>
          </cell>
        </row>
        <row r="10">
          <cell r="A10">
            <v>5</v>
          </cell>
          <cell r="B10" t="str">
            <v>PLYMPTON ACADEMY</v>
          </cell>
          <cell r="D10">
            <v>0</v>
          </cell>
          <cell r="H10">
            <v>5</v>
          </cell>
          <cell r="I10" t="str">
            <v>PLYMPTON ACADEMY</v>
          </cell>
          <cell r="K10">
            <v>0</v>
          </cell>
        </row>
        <row r="11">
          <cell r="A11">
            <v>6</v>
          </cell>
          <cell r="B11" t="str">
            <v>EGGBUCKLAND</v>
          </cell>
          <cell r="D11">
            <v>0</v>
          </cell>
          <cell r="H11">
            <v>6</v>
          </cell>
          <cell r="I11" t="str">
            <v>EGGBUCKLAND</v>
          </cell>
          <cell r="K11">
            <v>0</v>
          </cell>
        </row>
        <row r="12">
          <cell r="A12">
            <v>7</v>
          </cell>
          <cell r="B12" t="str">
            <v/>
          </cell>
          <cell r="D12">
            <v>0</v>
          </cell>
          <cell r="H12">
            <v>7</v>
          </cell>
          <cell r="I12" t="str">
            <v/>
          </cell>
          <cell r="K12">
            <v>0</v>
          </cell>
        </row>
        <row r="13">
          <cell r="A13">
            <v>8</v>
          </cell>
          <cell r="B13" t="str">
            <v>COOMBE DEAN</v>
          </cell>
          <cell r="D13">
            <v>0</v>
          </cell>
          <cell r="H13">
            <v>8</v>
          </cell>
          <cell r="I13" t="str">
            <v>COOMBE DEAN</v>
          </cell>
          <cell r="K13">
            <v>0</v>
          </cell>
        </row>
        <row r="14">
          <cell r="A14">
            <v>9</v>
          </cell>
          <cell r="B14" t="str">
            <v/>
          </cell>
          <cell r="D14">
            <v>0</v>
          </cell>
          <cell r="H14">
            <v>9</v>
          </cell>
          <cell r="I14" t="str">
            <v/>
          </cell>
          <cell r="K14">
            <v>0</v>
          </cell>
        </row>
        <row r="15">
          <cell r="A15">
            <v>10</v>
          </cell>
          <cell r="B15" t="str">
            <v/>
          </cell>
          <cell r="D15">
            <v>0</v>
          </cell>
          <cell r="H15">
            <v>10</v>
          </cell>
          <cell r="I15" t="str">
            <v/>
          </cell>
          <cell r="K15">
            <v>0</v>
          </cell>
        </row>
        <row r="16">
          <cell r="A16">
            <v>11</v>
          </cell>
          <cell r="B16" t="str">
            <v/>
          </cell>
          <cell r="D16">
            <v>0</v>
          </cell>
          <cell r="H16">
            <v>11</v>
          </cell>
          <cell r="I16" t="str">
            <v/>
          </cell>
          <cell r="K16">
            <v>0</v>
          </cell>
        </row>
        <row r="17">
          <cell r="A17">
            <v>12</v>
          </cell>
          <cell r="B17" t="str">
            <v/>
          </cell>
          <cell r="D17">
            <v>0</v>
          </cell>
          <cell r="H17">
            <v>12</v>
          </cell>
          <cell r="I17" t="str">
            <v/>
          </cell>
          <cell r="K17">
            <v>0</v>
          </cell>
        </row>
        <row r="18">
          <cell r="A18">
            <v>13</v>
          </cell>
          <cell r="B18" t="str">
            <v/>
          </cell>
          <cell r="D18">
            <v>0</v>
          </cell>
          <cell r="H18">
            <v>13</v>
          </cell>
          <cell r="I18" t="str">
            <v/>
          </cell>
          <cell r="K18">
            <v>0</v>
          </cell>
        </row>
        <row r="19">
          <cell r="A19">
            <v>14</v>
          </cell>
          <cell r="B19" t="str">
            <v/>
          </cell>
          <cell r="D19">
            <v>0</v>
          </cell>
          <cell r="H19">
            <v>14</v>
          </cell>
          <cell r="I19" t="str">
            <v/>
          </cell>
          <cell r="K19">
            <v>0</v>
          </cell>
        </row>
        <row r="20">
          <cell r="A20">
            <v>15</v>
          </cell>
          <cell r="B20" t="str">
            <v/>
          </cell>
          <cell r="D20">
            <v>0</v>
          </cell>
          <cell r="H20">
            <v>15</v>
          </cell>
          <cell r="I20" t="str">
            <v/>
          </cell>
          <cell r="K20">
            <v>0</v>
          </cell>
        </row>
        <row r="21">
          <cell r="A21">
            <v>16</v>
          </cell>
          <cell r="B21" t="str">
            <v/>
          </cell>
          <cell r="D21">
            <v>0</v>
          </cell>
          <cell r="H21">
            <v>16</v>
          </cell>
          <cell r="I21" t="str">
            <v/>
          </cell>
          <cell r="K21">
            <v>0</v>
          </cell>
        </row>
        <row r="22">
          <cell r="A22">
            <v>17</v>
          </cell>
          <cell r="B22" t="str">
            <v/>
          </cell>
          <cell r="D22">
            <v>0</v>
          </cell>
          <cell r="H22">
            <v>17</v>
          </cell>
          <cell r="I22" t="str">
            <v/>
          </cell>
          <cell r="K22">
            <v>0</v>
          </cell>
        </row>
        <row r="23">
          <cell r="A23">
            <v>18</v>
          </cell>
          <cell r="B23" t="str">
            <v/>
          </cell>
          <cell r="D23">
            <v>0</v>
          </cell>
          <cell r="H23">
            <v>18</v>
          </cell>
          <cell r="I23" t="str">
            <v/>
          </cell>
          <cell r="K23">
            <v>0</v>
          </cell>
        </row>
        <row r="24">
          <cell r="A24">
            <v>19</v>
          </cell>
          <cell r="B24" t="str">
            <v/>
          </cell>
          <cell r="D24">
            <v>0</v>
          </cell>
          <cell r="H24">
            <v>19</v>
          </cell>
          <cell r="I24" t="str">
            <v/>
          </cell>
          <cell r="K24">
            <v>0</v>
          </cell>
        </row>
        <row r="25">
          <cell r="A25">
            <v>20</v>
          </cell>
          <cell r="D25">
            <v>0</v>
          </cell>
          <cell r="H25">
            <v>20</v>
          </cell>
          <cell r="K25">
            <v>0</v>
          </cell>
        </row>
        <row r="26">
          <cell r="A26">
            <v>21</v>
          </cell>
          <cell r="D26">
            <v>0</v>
          </cell>
          <cell r="H26">
            <v>21</v>
          </cell>
          <cell r="K26">
            <v>0</v>
          </cell>
        </row>
        <row r="27">
          <cell r="A27">
            <v>22</v>
          </cell>
          <cell r="D27">
            <v>0</v>
          </cell>
          <cell r="H27">
            <v>22</v>
          </cell>
          <cell r="K27">
            <v>0</v>
          </cell>
        </row>
        <row r="28">
          <cell r="A28">
            <v>23</v>
          </cell>
          <cell r="D28">
            <v>0</v>
          </cell>
          <cell r="H28">
            <v>23</v>
          </cell>
          <cell r="K28">
            <v>0</v>
          </cell>
        </row>
        <row r="29">
          <cell r="A29">
            <v>24</v>
          </cell>
          <cell r="D29">
            <v>0</v>
          </cell>
          <cell r="H29">
            <v>24</v>
          </cell>
          <cell r="K29">
            <v>0</v>
          </cell>
        </row>
        <row r="30">
          <cell r="A30">
            <v>25</v>
          </cell>
          <cell r="D30">
            <v>0</v>
          </cell>
          <cell r="H30">
            <v>25</v>
          </cell>
          <cell r="K30">
            <v>0</v>
          </cell>
        </row>
      </sheetData>
      <sheetData sheetId="20">
        <row r="4">
          <cell r="A4">
            <v>1</v>
          </cell>
          <cell r="B4" t="str">
            <v>LIPSON ACADEMY</v>
          </cell>
          <cell r="D4">
            <v>0</v>
          </cell>
        </row>
        <row r="5">
          <cell r="A5">
            <v>2</v>
          </cell>
          <cell r="B5" t="str">
            <v>MAP</v>
          </cell>
          <cell r="D5">
            <v>0</v>
          </cell>
        </row>
        <row r="6">
          <cell r="A6">
            <v>3</v>
          </cell>
          <cell r="B6" t="str">
            <v>DHSB &amp; PHSG</v>
          </cell>
          <cell r="D6">
            <v>0</v>
          </cell>
        </row>
        <row r="7">
          <cell r="A7">
            <v>4</v>
          </cell>
          <cell r="B7" t="str">
            <v/>
          </cell>
          <cell r="D7">
            <v>0</v>
          </cell>
        </row>
        <row r="8">
          <cell r="A8">
            <v>5</v>
          </cell>
          <cell r="B8" t="str">
            <v>PLYMPTON ACADEMY</v>
          </cell>
          <cell r="D8">
            <v>0</v>
          </cell>
        </row>
        <row r="9">
          <cell r="A9">
            <v>6</v>
          </cell>
          <cell r="B9" t="str">
            <v>EGGBUCKLAND</v>
          </cell>
          <cell r="D9">
            <v>0</v>
          </cell>
        </row>
        <row r="10">
          <cell r="A10">
            <v>7</v>
          </cell>
          <cell r="B10" t="str">
            <v/>
          </cell>
          <cell r="D10">
            <v>0</v>
          </cell>
        </row>
        <row r="11">
          <cell r="A11">
            <v>8</v>
          </cell>
          <cell r="B11" t="str">
            <v>COOMBE DEAN</v>
          </cell>
          <cell r="D11">
            <v>0</v>
          </cell>
        </row>
        <row r="12">
          <cell r="A12">
            <v>9</v>
          </cell>
          <cell r="B12" t="str">
            <v/>
          </cell>
          <cell r="D12">
            <v>0</v>
          </cell>
        </row>
        <row r="13">
          <cell r="A13">
            <v>10</v>
          </cell>
          <cell r="B13" t="str">
            <v/>
          </cell>
          <cell r="D13">
            <v>0</v>
          </cell>
        </row>
        <row r="14">
          <cell r="A14">
            <v>11</v>
          </cell>
          <cell r="B14" t="str">
            <v/>
          </cell>
          <cell r="D14">
            <v>0</v>
          </cell>
        </row>
        <row r="15">
          <cell r="A15">
            <v>12</v>
          </cell>
          <cell r="B15" t="str">
            <v/>
          </cell>
          <cell r="D15">
            <v>0</v>
          </cell>
        </row>
        <row r="16">
          <cell r="A16">
            <v>13</v>
          </cell>
          <cell r="B16" t="str">
            <v/>
          </cell>
          <cell r="D16">
            <v>0</v>
          </cell>
        </row>
        <row r="17">
          <cell r="A17">
            <v>14</v>
          </cell>
          <cell r="B17" t="str">
            <v/>
          </cell>
          <cell r="D17">
            <v>0</v>
          </cell>
        </row>
        <row r="18">
          <cell r="A18">
            <v>15</v>
          </cell>
          <cell r="B18" t="str">
            <v/>
          </cell>
          <cell r="D18">
            <v>0</v>
          </cell>
        </row>
        <row r="19">
          <cell r="A19">
            <v>16</v>
          </cell>
          <cell r="B19" t="str">
            <v/>
          </cell>
          <cell r="D19">
            <v>0</v>
          </cell>
        </row>
        <row r="20">
          <cell r="A20">
            <v>17</v>
          </cell>
          <cell r="B20" t="str">
            <v/>
          </cell>
          <cell r="D20">
            <v>0</v>
          </cell>
        </row>
        <row r="21">
          <cell r="A21">
            <v>18</v>
          </cell>
          <cell r="B21" t="str">
            <v/>
          </cell>
          <cell r="D21">
            <v>0</v>
          </cell>
        </row>
        <row r="22">
          <cell r="A22">
            <v>19</v>
          </cell>
          <cell r="B22" t="str">
            <v/>
          </cell>
          <cell r="D22">
            <v>0</v>
          </cell>
        </row>
        <row r="23">
          <cell r="A23">
            <v>20</v>
          </cell>
          <cell r="D23">
            <v>0</v>
          </cell>
        </row>
        <row r="24">
          <cell r="A24">
            <v>21</v>
          </cell>
          <cell r="D24">
            <v>0</v>
          </cell>
        </row>
        <row r="25">
          <cell r="A25">
            <v>22</v>
          </cell>
          <cell r="D25">
            <v>0</v>
          </cell>
        </row>
        <row r="26">
          <cell r="A26">
            <v>23</v>
          </cell>
          <cell r="D26">
            <v>0</v>
          </cell>
        </row>
        <row r="27">
          <cell r="A27">
            <v>24</v>
          </cell>
          <cell r="D27">
            <v>0</v>
          </cell>
        </row>
        <row r="28">
          <cell r="A28">
            <v>25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workbookViewId="0">
      <selection activeCell="H23" sqref="H23"/>
    </sheetView>
  </sheetViews>
  <sheetFormatPr defaultRowHeight="13.2" x14ac:dyDescent="0.25"/>
  <cols>
    <col min="1" max="2" width="9.109375" style="11"/>
  </cols>
  <sheetData>
    <row r="1" spans="1:2" x14ac:dyDescent="0.25">
      <c r="A1" s="16" t="s">
        <v>2</v>
      </c>
    </row>
    <row r="2" spans="1:2" x14ac:dyDescent="0.25">
      <c r="A2" s="16" t="s">
        <v>13</v>
      </c>
    </row>
    <row r="3" spans="1:2" s="15" customFormat="1" x14ac:dyDescent="0.25">
      <c r="A3" s="16" t="s">
        <v>63</v>
      </c>
      <c r="B3" s="16" t="s">
        <v>64</v>
      </c>
    </row>
    <row r="4" spans="1:2" x14ac:dyDescent="0.25">
      <c r="A4" s="11">
        <v>71.5</v>
      </c>
      <c r="B4" s="11">
        <v>10</v>
      </c>
    </row>
    <row r="5" spans="1:2" x14ac:dyDescent="0.25">
      <c r="A5" s="11">
        <f>A4-0.25</f>
        <v>71.25</v>
      </c>
      <c r="B5" s="11">
        <v>11</v>
      </c>
    </row>
    <row r="6" spans="1:2" x14ac:dyDescent="0.25">
      <c r="A6" s="11">
        <f t="shared" ref="A6:A69" si="0">A5-0.25</f>
        <v>71</v>
      </c>
      <c r="B6" s="11">
        <v>12</v>
      </c>
    </row>
    <row r="7" spans="1:2" x14ac:dyDescent="0.25">
      <c r="A7" s="11">
        <f t="shared" si="0"/>
        <v>70.75</v>
      </c>
      <c r="B7" s="11">
        <v>13</v>
      </c>
    </row>
    <row r="8" spans="1:2" x14ac:dyDescent="0.25">
      <c r="A8" s="11">
        <f t="shared" si="0"/>
        <v>70.5</v>
      </c>
      <c r="B8" s="11">
        <v>14</v>
      </c>
    </row>
    <row r="9" spans="1:2" x14ac:dyDescent="0.25">
      <c r="A9" s="11">
        <f t="shared" si="0"/>
        <v>70.25</v>
      </c>
      <c r="B9" s="11">
        <v>15</v>
      </c>
    </row>
    <row r="10" spans="1:2" x14ac:dyDescent="0.25">
      <c r="A10" s="11">
        <f t="shared" si="0"/>
        <v>70</v>
      </c>
      <c r="B10" s="11">
        <v>16</v>
      </c>
    </row>
    <row r="11" spans="1:2" x14ac:dyDescent="0.25">
      <c r="A11" s="11">
        <f t="shared" si="0"/>
        <v>69.75</v>
      </c>
      <c r="B11" s="11">
        <v>17</v>
      </c>
    </row>
    <row r="12" spans="1:2" x14ac:dyDescent="0.25">
      <c r="A12" s="11">
        <f t="shared" si="0"/>
        <v>69.5</v>
      </c>
      <c r="B12" s="11">
        <v>18</v>
      </c>
    </row>
    <row r="13" spans="1:2" x14ac:dyDescent="0.25">
      <c r="A13" s="11">
        <f t="shared" si="0"/>
        <v>69.25</v>
      </c>
      <c r="B13" s="11">
        <v>19</v>
      </c>
    </row>
    <row r="14" spans="1:2" x14ac:dyDescent="0.25">
      <c r="A14" s="11">
        <f t="shared" si="0"/>
        <v>69</v>
      </c>
      <c r="B14" s="11">
        <v>20</v>
      </c>
    </row>
    <row r="15" spans="1:2" x14ac:dyDescent="0.25">
      <c r="A15" s="11">
        <f t="shared" si="0"/>
        <v>68.75</v>
      </c>
      <c r="B15" s="11">
        <v>21</v>
      </c>
    </row>
    <row r="16" spans="1:2" x14ac:dyDescent="0.25">
      <c r="A16" s="11">
        <f t="shared" si="0"/>
        <v>68.5</v>
      </c>
      <c r="B16" s="11">
        <v>22</v>
      </c>
    </row>
    <row r="17" spans="1:3" x14ac:dyDescent="0.25">
      <c r="A17" s="11">
        <f t="shared" si="0"/>
        <v>68.25</v>
      </c>
      <c r="B17" s="11">
        <v>23</v>
      </c>
      <c r="C17" s="1"/>
    </row>
    <row r="18" spans="1:3" x14ac:dyDescent="0.25">
      <c r="A18" s="11">
        <f t="shared" si="0"/>
        <v>68</v>
      </c>
      <c r="B18" s="11">
        <v>24</v>
      </c>
    </row>
    <row r="19" spans="1:3" x14ac:dyDescent="0.25">
      <c r="A19" s="11">
        <f t="shared" si="0"/>
        <v>67.75</v>
      </c>
      <c r="B19" s="11">
        <v>25</v>
      </c>
    </row>
    <row r="20" spans="1:3" x14ac:dyDescent="0.25">
      <c r="A20" s="11">
        <f t="shared" si="0"/>
        <v>67.5</v>
      </c>
      <c r="B20" s="11">
        <v>26</v>
      </c>
    </row>
    <row r="21" spans="1:3" x14ac:dyDescent="0.25">
      <c r="A21" s="11">
        <f t="shared" si="0"/>
        <v>67.25</v>
      </c>
      <c r="B21" s="11">
        <v>27</v>
      </c>
    </row>
    <row r="22" spans="1:3" x14ac:dyDescent="0.25">
      <c r="A22" s="11">
        <f t="shared" si="0"/>
        <v>67</v>
      </c>
      <c r="B22" s="11">
        <v>28</v>
      </c>
    </row>
    <row r="23" spans="1:3" x14ac:dyDescent="0.25">
      <c r="A23" s="11">
        <f t="shared" si="0"/>
        <v>66.75</v>
      </c>
      <c r="B23" s="11">
        <v>29</v>
      </c>
    </row>
    <row r="24" spans="1:3" x14ac:dyDescent="0.25">
      <c r="A24" s="11">
        <f t="shared" si="0"/>
        <v>66.5</v>
      </c>
      <c r="B24" s="11">
        <v>30</v>
      </c>
    </row>
    <row r="25" spans="1:3" x14ac:dyDescent="0.25">
      <c r="A25" s="11">
        <f t="shared" si="0"/>
        <v>66.25</v>
      </c>
      <c r="B25" s="11">
        <v>31</v>
      </c>
    </row>
    <row r="26" spans="1:3" x14ac:dyDescent="0.25">
      <c r="A26" s="11">
        <f t="shared" si="0"/>
        <v>66</v>
      </c>
      <c r="B26" s="11">
        <v>32</v>
      </c>
    </row>
    <row r="27" spans="1:3" x14ac:dyDescent="0.25">
      <c r="A27" s="11">
        <f t="shared" si="0"/>
        <v>65.75</v>
      </c>
      <c r="B27" s="11">
        <v>33</v>
      </c>
    </row>
    <row r="28" spans="1:3" x14ac:dyDescent="0.25">
      <c r="A28" s="11">
        <f t="shared" si="0"/>
        <v>65.5</v>
      </c>
      <c r="B28" s="11">
        <v>34</v>
      </c>
    </row>
    <row r="29" spans="1:3" x14ac:dyDescent="0.25">
      <c r="A29" s="11">
        <f t="shared" si="0"/>
        <v>65.25</v>
      </c>
      <c r="B29" s="11">
        <v>35</v>
      </c>
    </row>
    <row r="30" spans="1:3" x14ac:dyDescent="0.25">
      <c r="A30" s="11">
        <f t="shared" si="0"/>
        <v>65</v>
      </c>
      <c r="B30" s="11">
        <v>36</v>
      </c>
    </row>
    <row r="31" spans="1:3" x14ac:dyDescent="0.25">
      <c r="A31" s="11">
        <f t="shared" si="0"/>
        <v>64.75</v>
      </c>
      <c r="B31" s="11">
        <v>37</v>
      </c>
    </row>
    <row r="32" spans="1:3" x14ac:dyDescent="0.25">
      <c r="A32" s="11">
        <f t="shared" si="0"/>
        <v>64.5</v>
      </c>
      <c r="B32" s="11">
        <v>38</v>
      </c>
    </row>
    <row r="33" spans="1:2" x14ac:dyDescent="0.25">
      <c r="A33" s="11">
        <f t="shared" si="0"/>
        <v>64.25</v>
      </c>
      <c r="B33" s="11">
        <v>39</v>
      </c>
    </row>
    <row r="34" spans="1:2" x14ac:dyDescent="0.25">
      <c r="A34" s="11">
        <f t="shared" si="0"/>
        <v>64</v>
      </c>
      <c r="B34" s="11">
        <v>40</v>
      </c>
    </row>
    <row r="35" spans="1:2" x14ac:dyDescent="0.25">
      <c r="A35" s="11">
        <f t="shared" si="0"/>
        <v>63.75</v>
      </c>
      <c r="B35" s="11">
        <v>41</v>
      </c>
    </row>
    <row r="36" spans="1:2" x14ac:dyDescent="0.25">
      <c r="A36" s="11">
        <f t="shared" si="0"/>
        <v>63.5</v>
      </c>
      <c r="B36" s="11">
        <v>42</v>
      </c>
    </row>
    <row r="37" spans="1:2" x14ac:dyDescent="0.25">
      <c r="A37" s="11">
        <f t="shared" si="0"/>
        <v>63.25</v>
      </c>
      <c r="B37" s="11">
        <v>43</v>
      </c>
    </row>
    <row r="38" spans="1:2" x14ac:dyDescent="0.25">
      <c r="A38" s="11">
        <f t="shared" si="0"/>
        <v>63</v>
      </c>
      <c r="B38" s="11">
        <v>44</v>
      </c>
    </row>
    <row r="39" spans="1:2" x14ac:dyDescent="0.25">
      <c r="A39" s="11">
        <f t="shared" si="0"/>
        <v>62.75</v>
      </c>
      <c r="B39" s="11">
        <v>45</v>
      </c>
    </row>
    <row r="40" spans="1:2" x14ac:dyDescent="0.25">
      <c r="A40" s="11">
        <f t="shared" si="0"/>
        <v>62.5</v>
      </c>
      <c r="B40" s="11">
        <v>46</v>
      </c>
    </row>
    <row r="41" spans="1:2" x14ac:dyDescent="0.25">
      <c r="A41" s="11">
        <f t="shared" si="0"/>
        <v>62.25</v>
      </c>
      <c r="B41" s="11">
        <v>47</v>
      </c>
    </row>
    <row r="42" spans="1:2" x14ac:dyDescent="0.25">
      <c r="A42" s="11">
        <f t="shared" si="0"/>
        <v>62</v>
      </c>
      <c r="B42" s="11">
        <v>48</v>
      </c>
    </row>
    <row r="43" spans="1:2" x14ac:dyDescent="0.25">
      <c r="A43" s="11">
        <f t="shared" si="0"/>
        <v>61.75</v>
      </c>
      <c r="B43" s="11">
        <v>49</v>
      </c>
    </row>
    <row r="44" spans="1:2" x14ac:dyDescent="0.25">
      <c r="A44" s="11">
        <f t="shared" si="0"/>
        <v>61.5</v>
      </c>
      <c r="B44" s="11">
        <v>50</v>
      </c>
    </row>
    <row r="45" spans="1:2" x14ac:dyDescent="0.25">
      <c r="A45" s="11">
        <f t="shared" si="0"/>
        <v>61.25</v>
      </c>
      <c r="B45" s="11">
        <v>51</v>
      </c>
    </row>
    <row r="46" spans="1:2" x14ac:dyDescent="0.25">
      <c r="A46" s="11">
        <f t="shared" si="0"/>
        <v>61</v>
      </c>
      <c r="B46" s="11">
        <v>52</v>
      </c>
    </row>
    <row r="47" spans="1:2" x14ac:dyDescent="0.25">
      <c r="A47" s="11">
        <f t="shared" si="0"/>
        <v>60.75</v>
      </c>
      <c r="B47" s="11">
        <v>53</v>
      </c>
    </row>
    <row r="48" spans="1:2" x14ac:dyDescent="0.25">
      <c r="A48" s="11">
        <f t="shared" si="0"/>
        <v>60.5</v>
      </c>
      <c r="B48" s="11">
        <v>54</v>
      </c>
    </row>
    <row r="49" spans="1:2" x14ac:dyDescent="0.25">
      <c r="A49" s="11">
        <f t="shared" si="0"/>
        <v>60.25</v>
      </c>
      <c r="B49" s="11">
        <v>55</v>
      </c>
    </row>
    <row r="50" spans="1:2" x14ac:dyDescent="0.25">
      <c r="A50" s="11">
        <f t="shared" si="0"/>
        <v>60</v>
      </c>
      <c r="B50" s="11">
        <v>56</v>
      </c>
    </row>
    <row r="51" spans="1:2" x14ac:dyDescent="0.25">
      <c r="A51" s="11">
        <f t="shared" si="0"/>
        <v>59.75</v>
      </c>
      <c r="B51" s="11">
        <v>57</v>
      </c>
    </row>
    <row r="52" spans="1:2" x14ac:dyDescent="0.25">
      <c r="A52" s="11">
        <f t="shared" si="0"/>
        <v>59.5</v>
      </c>
      <c r="B52" s="11">
        <v>58</v>
      </c>
    </row>
    <row r="53" spans="1:2" x14ac:dyDescent="0.25">
      <c r="A53" s="11">
        <f t="shared" si="0"/>
        <v>59.25</v>
      </c>
      <c r="B53" s="11">
        <v>59</v>
      </c>
    </row>
    <row r="54" spans="1:2" x14ac:dyDescent="0.25">
      <c r="A54" s="11">
        <f t="shared" si="0"/>
        <v>59</v>
      </c>
      <c r="B54" s="11">
        <v>60</v>
      </c>
    </row>
    <row r="55" spans="1:2" x14ac:dyDescent="0.25">
      <c r="A55" s="11">
        <f t="shared" si="0"/>
        <v>58.75</v>
      </c>
      <c r="B55" s="11">
        <v>61</v>
      </c>
    </row>
    <row r="56" spans="1:2" x14ac:dyDescent="0.25">
      <c r="A56" s="11">
        <f t="shared" si="0"/>
        <v>58.5</v>
      </c>
      <c r="B56" s="11">
        <v>62</v>
      </c>
    </row>
    <row r="57" spans="1:2" x14ac:dyDescent="0.25">
      <c r="A57" s="11">
        <f t="shared" si="0"/>
        <v>58.25</v>
      </c>
      <c r="B57" s="11">
        <v>63</v>
      </c>
    </row>
    <row r="58" spans="1:2" x14ac:dyDescent="0.25">
      <c r="A58" s="11">
        <f t="shared" si="0"/>
        <v>58</v>
      </c>
      <c r="B58" s="11">
        <v>64</v>
      </c>
    </row>
    <row r="59" spans="1:2" x14ac:dyDescent="0.25">
      <c r="A59" s="11">
        <f t="shared" si="0"/>
        <v>57.75</v>
      </c>
      <c r="B59" s="11">
        <v>65</v>
      </c>
    </row>
    <row r="60" spans="1:2" x14ac:dyDescent="0.25">
      <c r="A60" s="11">
        <f t="shared" si="0"/>
        <v>57.5</v>
      </c>
      <c r="B60" s="11">
        <v>66</v>
      </c>
    </row>
    <row r="61" spans="1:2" x14ac:dyDescent="0.25">
      <c r="A61" s="11">
        <f t="shared" si="0"/>
        <v>57.25</v>
      </c>
      <c r="B61" s="11">
        <v>67</v>
      </c>
    </row>
    <row r="62" spans="1:2" x14ac:dyDescent="0.25">
      <c r="A62" s="11">
        <f t="shared" si="0"/>
        <v>57</v>
      </c>
      <c r="B62" s="11">
        <v>68</v>
      </c>
    </row>
    <row r="63" spans="1:2" x14ac:dyDescent="0.25">
      <c r="A63" s="11">
        <f t="shared" si="0"/>
        <v>56.75</v>
      </c>
      <c r="B63" s="11">
        <v>69</v>
      </c>
    </row>
    <row r="64" spans="1:2" x14ac:dyDescent="0.25">
      <c r="A64" s="11">
        <f t="shared" si="0"/>
        <v>56.5</v>
      </c>
      <c r="B64" s="11">
        <v>70</v>
      </c>
    </row>
    <row r="65" spans="1:2" x14ac:dyDescent="0.25">
      <c r="A65" s="11">
        <f t="shared" si="0"/>
        <v>56.25</v>
      </c>
      <c r="B65" s="11">
        <v>71</v>
      </c>
    </row>
    <row r="66" spans="1:2" x14ac:dyDescent="0.25">
      <c r="A66" s="11">
        <f t="shared" si="0"/>
        <v>56</v>
      </c>
      <c r="B66" s="11">
        <v>72</v>
      </c>
    </row>
    <row r="67" spans="1:2" x14ac:dyDescent="0.25">
      <c r="A67" s="11">
        <f t="shared" si="0"/>
        <v>55.75</v>
      </c>
      <c r="B67" s="11">
        <v>73</v>
      </c>
    </row>
    <row r="68" spans="1:2" x14ac:dyDescent="0.25">
      <c r="A68" s="11">
        <f t="shared" si="0"/>
        <v>55.5</v>
      </c>
      <c r="B68" s="11">
        <v>74</v>
      </c>
    </row>
    <row r="69" spans="1:2" x14ac:dyDescent="0.25">
      <c r="A69" s="11">
        <f t="shared" si="0"/>
        <v>55.25</v>
      </c>
      <c r="B69" s="11">
        <v>75</v>
      </c>
    </row>
    <row r="70" spans="1:2" x14ac:dyDescent="0.25">
      <c r="A70" s="11">
        <f t="shared" ref="A70:A94" si="1">A69-0.25</f>
        <v>55</v>
      </c>
      <c r="B70" s="11">
        <v>76</v>
      </c>
    </row>
    <row r="71" spans="1:2" x14ac:dyDescent="0.25">
      <c r="A71" s="11">
        <f t="shared" si="1"/>
        <v>54.75</v>
      </c>
      <c r="B71" s="11">
        <v>77</v>
      </c>
    </row>
    <row r="72" spans="1:2" x14ac:dyDescent="0.25">
      <c r="A72" s="11">
        <f t="shared" si="1"/>
        <v>54.5</v>
      </c>
      <c r="B72" s="11">
        <v>78</v>
      </c>
    </row>
    <row r="73" spans="1:2" x14ac:dyDescent="0.25">
      <c r="A73" s="11">
        <f t="shared" si="1"/>
        <v>54.25</v>
      </c>
      <c r="B73" s="11">
        <v>79</v>
      </c>
    </row>
    <row r="74" spans="1:2" x14ac:dyDescent="0.25">
      <c r="A74" s="11">
        <f t="shared" si="1"/>
        <v>54</v>
      </c>
      <c r="B74" s="11">
        <v>80</v>
      </c>
    </row>
    <row r="75" spans="1:2" x14ac:dyDescent="0.25">
      <c r="A75" s="11">
        <f t="shared" si="1"/>
        <v>53.75</v>
      </c>
      <c r="B75" s="11">
        <v>81</v>
      </c>
    </row>
    <row r="76" spans="1:2" x14ac:dyDescent="0.25">
      <c r="A76" s="11">
        <f t="shared" si="1"/>
        <v>53.5</v>
      </c>
      <c r="B76" s="11">
        <v>82</v>
      </c>
    </row>
    <row r="77" spans="1:2" x14ac:dyDescent="0.25">
      <c r="A77" s="11">
        <f t="shared" si="1"/>
        <v>53.25</v>
      </c>
      <c r="B77" s="11">
        <v>83</v>
      </c>
    </row>
    <row r="78" spans="1:2" x14ac:dyDescent="0.25">
      <c r="A78" s="11">
        <f t="shared" si="1"/>
        <v>53</v>
      </c>
      <c r="B78" s="11">
        <v>84</v>
      </c>
    </row>
    <row r="79" spans="1:2" x14ac:dyDescent="0.25">
      <c r="A79" s="11">
        <f t="shared" si="1"/>
        <v>52.75</v>
      </c>
      <c r="B79" s="11">
        <v>85</v>
      </c>
    </row>
    <row r="80" spans="1:2" x14ac:dyDescent="0.25">
      <c r="A80" s="11">
        <f t="shared" si="1"/>
        <v>52.5</v>
      </c>
      <c r="B80" s="11">
        <v>86</v>
      </c>
    </row>
    <row r="81" spans="1:2" x14ac:dyDescent="0.25">
      <c r="A81" s="11">
        <f t="shared" si="1"/>
        <v>52.25</v>
      </c>
      <c r="B81" s="11">
        <v>87</v>
      </c>
    </row>
    <row r="82" spans="1:2" x14ac:dyDescent="0.25">
      <c r="A82" s="11">
        <f t="shared" si="1"/>
        <v>52</v>
      </c>
      <c r="B82" s="11">
        <v>88</v>
      </c>
    </row>
    <row r="83" spans="1:2" x14ac:dyDescent="0.25">
      <c r="A83" s="11">
        <f t="shared" si="1"/>
        <v>51.75</v>
      </c>
      <c r="B83" s="11">
        <v>89</v>
      </c>
    </row>
    <row r="84" spans="1:2" x14ac:dyDescent="0.25">
      <c r="A84" s="11">
        <f t="shared" si="1"/>
        <v>51.5</v>
      </c>
      <c r="B84" s="11">
        <v>90</v>
      </c>
    </row>
    <row r="85" spans="1:2" x14ac:dyDescent="0.25">
      <c r="A85" s="11">
        <f t="shared" si="1"/>
        <v>51.25</v>
      </c>
      <c r="B85" s="11">
        <v>91</v>
      </c>
    </row>
    <row r="86" spans="1:2" x14ac:dyDescent="0.25">
      <c r="A86" s="11">
        <f t="shared" si="1"/>
        <v>51</v>
      </c>
      <c r="B86" s="11">
        <v>92</v>
      </c>
    </row>
    <row r="87" spans="1:2" x14ac:dyDescent="0.25">
      <c r="A87" s="11">
        <f t="shared" si="1"/>
        <v>50.75</v>
      </c>
      <c r="B87" s="11">
        <v>93</v>
      </c>
    </row>
    <row r="88" spans="1:2" x14ac:dyDescent="0.25">
      <c r="A88" s="11">
        <f t="shared" si="1"/>
        <v>50.5</v>
      </c>
      <c r="B88" s="11">
        <v>94</v>
      </c>
    </row>
    <row r="89" spans="1:2" x14ac:dyDescent="0.25">
      <c r="A89" s="11">
        <f t="shared" si="1"/>
        <v>50.25</v>
      </c>
      <c r="B89" s="11">
        <v>95</v>
      </c>
    </row>
    <row r="90" spans="1:2" x14ac:dyDescent="0.25">
      <c r="A90" s="11">
        <f t="shared" si="1"/>
        <v>50</v>
      </c>
      <c r="B90" s="11">
        <v>96</v>
      </c>
    </row>
    <row r="91" spans="1:2" x14ac:dyDescent="0.25">
      <c r="A91" s="11">
        <f t="shared" si="1"/>
        <v>49.75</v>
      </c>
      <c r="B91" s="11">
        <v>97</v>
      </c>
    </row>
    <row r="92" spans="1:2" x14ac:dyDescent="0.25">
      <c r="A92" s="11">
        <f t="shared" si="1"/>
        <v>49.5</v>
      </c>
      <c r="B92" s="11">
        <v>98</v>
      </c>
    </row>
    <row r="93" spans="1:2" x14ac:dyDescent="0.25">
      <c r="A93" s="11">
        <f t="shared" si="1"/>
        <v>49.25</v>
      </c>
      <c r="B93" s="11">
        <v>99</v>
      </c>
    </row>
    <row r="94" spans="1:2" x14ac:dyDescent="0.25">
      <c r="A94" s="11">
        <f t="shared" si="1"/>
        <v>49</v>
      </c>
      <c r="B94" s="11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E5" sqref="E5"/>
    </sheetView>
  </sheetViews>
  <sheetFormatPr defaultRowHeight="13.2" x14ac:dyDescent="0.25"/>
  <cols>
    <col min="4" max="4" width="21.6640625" bestFit="1" customWidth="1"/>
  </cols>
  <sheetData>
    <row r="1" spans="1:5" ht="22.8" x14ac:dyDescent="0.4">
      <c r="A1" s="57" t="s">
        <v>14</v>
      </c>
      <c r="B1" s="57"/>
      <c r="C1" s="57" t="s">
        <v>39</v>
      </c>
      <c r="D1" s="57"/>
      <c r="E1" s="2"/>
    </row>
    <row r="2" spans="1:5" x14ac:dyDescent="0.25">
      <c r="B2" s="3"/>
    </row>
    <row r="3" spans="1:5" s="13" customFormat="1" ht="31.2" x14ac:dyDescent="0.3">
      <c r="A3" s="4" t="s">
        <v>15</v>
      </c>
      <c r="B3" s="5" t="s">
        <v>16</v>
      </c>
      <c r="C3" s="12"/>
      <c r="D3" s="12" t="s">
        <v>17</v>
      </c>
      <c r="E3" s="6" t="s">
        <v>12</v>
      </c>
    </row>
    <row r="4" spans="1:5" x14ac:dyDescent="0.25">
      <c r="A4" s="7" t="s">
        <v>40</v>
      </c>
      <c r="B4" s="8">
        <v>55.32</v>
      </c>
      <c r="C4" s="9"/>
      <c r="D4" s="9" t="str">
        <f t="shared" ref="D4:D27" si="0">IF($A4&gt;0,VLOOKUP($A4,adata,2,FALSE),"")</f>
        <v>Lipson Academy</v>
      </c>
      <c r="E4" s="10">
        <f>+E8+E17+E21</f>
        <v>179</v>
      </c>
    </row>
    <row r="5" spans="1:5" x14ac:dyDescent="0.25">
      <c r="A5" s="7" t="s">
        <v>41</v>
      </c>
      <c r="B5" s="8">
        <v>60.45</v>
      </c>
      <c r="C5" s="9"/>
      <c r="D5" s="9" t="str">
        <f t="shared" si="0"/>
        <v>Teegan Cookson</v>
      </c>
      <c r="E5" s="10">
        <v>56</v>
      </c>
    </row>
    <row r="6" spans="1:5" x14ac:dyDescent="0.25">
      <c r="A6" s="14" t="s">
        <v>42</v>
      </c>
      <c r="B6" s="8">
        <v>61.25</v>
      </c>
      <c r="C6" s="9"/>
      <c r="D6" s="9" t="str">
        <f t="shared" si="0"/>
        <v>Mairia Rickard</v>
      </c>
      <c r="E6" s="10">
        <v>52</v>
      </c>
    </row>
    <row r="7" spans="1:5" x14ac:dyDescent="0.25">
      <c r="A7" s="7" t="s">
        <v>43</v>
      </c>
      <c r="B7" s="8">
        <v>58.62</v>
      </c>
      <c r="C7" s="9"/>
      <c r="D7" s="9" t="str">
        <f t="shared" si="0"/>
        <v>Erin Clooke</v>
      </c>
      <c r="E7" s="10">
        <v>62</v>
      </c>
    </row>
    <row r="8" spans="1:5" x14ac:dyDescent="0.25">
      <c r="A8" s="7" t="s">
        <v>45</v>
      </c>
      <c r="B8" s="8">
        <v>64.36</v>
      </c>
      <c r="C8" s="9"/>
      <c r="D8" s="9" t="str">
        <f t="shared" si="0"/>
        <v>Lipson Academy</v>
      </c>
      <c r="E8" s="10">
        <v>39</v>
      </c>
    </row>
    <row r="9" spans="1:5" x14ac:dyDescent="0.25">
      <c r="A9" s="7" t="s">
        <v>46</v>
      </c>
      <c r="B9" s="8">
        <v>71.489999999999995</v>
      </c>
      <c r="C9" s="9"/>
      <c r="D9" s="9" t="str">
        <f t="shared" si="0"/>
        <v>Alyssa Ashley</v>
      </c>
      <c r="E9" s="10">
        <v>11</v>
      </c>
    </row>
    <row r="10" spans="1:5" x14ac:dyDescent="0.25">
      <c r="A10" s="7" t="s">
        <v>47</v>
      </c>
      <c r="B10" s="8">
        <v>57.38</v>
      </c>
      <c r="C10" s="9"/>
      <c r="D10" s="9" t="str">
        <f t="shared" si="0"/>
        <v>Mia Divito</v>
      </c>
      <c r="E10" s="10">
        <v>67</v>
      </c>
    </row>
    <row r="11" spans="1:5" x14ac:dyDescent="0.25">
      <c r="A11" s="7" t="s">
        <v>48</v>
      </c>
      <c r="B11" s="8">
        <v>59.17</v>
      </c>
      <c r="C11" s="9"/>
      <c r="D11" s="9" t="str">
        <f t="shared" si="0"/>
        <v>Keisha-lei Povey</v>
      </c>
      <c r="E11" s="10">
        <v>60</v>
      </c>
    </row>
    <row r="12" spans="1:5" x14ac:dyDescent="0.25">
      <c r="A12" s="7" t="s">
        <v>49</v>
      </c>
      <c r="B12" s="8">
        <v>69.25</v>
      </c>
      <c r="C12" s="9"/>
      <c r="D12" s="9" t="str">
        <f t="shared" si="0"/>
        <v>Heidi Baines</v>
      </c>
      <c r="E12" s="10">
        <v>19</v>
      </c>
    </row>
    <row r="13" spans="1:5" x14ac:dyDescent="0.25">
      <c r="A13" s="14" t="s">
        <v>50</v>
      </c>
      <c r="B13" s="8">
        <v>56.9</v>
      </c>
      <c r="C13" s="9"/>
      <c r="D13" s="9" t="str">
        <f t="shared" si="0"/>
        <v xml:space="preserve">Taylor Murphy  </v>
      </c>
      <c r="E13" s="10">
        <v>69</v>
      </c>
    </row>
    <row r="14" spans="1:5" x14ac:dyDescent="0.25">
      <c r="A14" s="7" t="s">
        <v>51</v>
      </c>
      <c r="B14" s="8">
        <v>68.13</v>
      </c>
      <c r="C14" s="9"/>
      <c r="D14" s="9" t="str">
        <f t="shared" si="0"/>
        <v>Chloe Harris</v>
      </c>
      <c r="E14" s="10">
        <v>24</v>
      </c>
    </row>
    <row r="15" spans="1:5" x14ac:dyDescent="0.25">
      <c r="A15" s="7" t="s">
        <v>52</v>
      </c>
      <c r="B15" s="8">
        <v>70.2</v>
      </c>
      <c r="C15" s="9"/>
      <c r="D15" s="9" t="str">
        <f t="shared" si="0"/>
        <v>Jazmin Williams</v>
      </c>
      <c r="E15" s="10">
        <v>16</v>
      </c>
    </row>
    <row r="16" spans="1:5" x14ac:dyDescent="0.25">
      <c r="A16" s="7" t="s">
        <v>53</v>
      </c>
      <c r="B16" s="8">
        <v>50.39</v>
      </c>
      <c r="C16" s="9"/>
      <c r="D16" s="9" t="str">
        <f t="shared" si="0"/>
        <v>Amy Kirby</v>
      </c>
      <c r="E16" s="10">
        <v>95</v>
      </c>
    </row>
    <row r="17" spans="1:5" x14ac:dyDescent="0.25">
      <c r="A17" s="7" t="s">
        <v>54</v>
      </c>
      <c r="B17" s="8">
        <v>54.3</v>
      </c>
      <c r="C17" s="9"/>
      <c r="D17" s="9" t="str">
        <f t="shared" si="0"/>
        <v>Lipson Academy</v>
      </c>
      <c r="E17" s="10">
        <v>79</v>
      </c>
    </row>
    <row r="18" spans="1:5" x14ac:dyDescent="0.25">
      <c r="A18" s="7" t="s">
        <v>55</v>
      </c>
      <c r="B18" s="8">
        <v>59.03</v>
      </c>
      <c r="C18" s="9"/>
      <c r="D18" s="9" t="str">
        <f t="shared" si="0"/>
        <v>Oscar Ward</v>
      </c>
      <c r="E18" s="10">
        <v>60</v>
      </c>
    </row>
    <row r="19" spans="1:5" x14ac:dyDescent="0.25">
      <c r="A19" s="7" t="s">
        <v>56</v>
      </c>
      <c r="B19" s="8">
        <v>50.9</v>
      </c>
      <c r="C19" s="9"/>
      <c r="D19" s="9" t="str">
        <f t="shared" si="0"/>
        <v>Fin Rumbold</v>
      </c>
      <c r="E19" s="10">
        <v>93</v>
      </c>
    </row>
    <row r="20" spans="1:5" x14ac:dyDescent="0.25">
      <c r="A20" s="7" t="s">
        <v>57</v>
      </c>
      <c r="B20" s="8">
        <v>54.47</v>
      </c>
      <c r="C20" s="9"/>
      <c r="D20" s="9" t="str">
        <f t="shared" si="0"/>
        <v>Liam Cottrell</v>
      </c>
      <c r="E20" s="10">
        <v>79</v>
      </c>
    </row>
    <row r="21" spans="1:5" x14ac:dyDescent="0.25">
      <c r="A21" s="7" t="s">
        <v>58</v>
      </c>
      <c r="B21" s="8">
        <v>58.91</v>
      </c>
      <c r="C21" s="9"/>
      <c r="D21" s="9" t="str">
        <f t="shared" si="0"/>
        <v>Lipson Academy</v>
      </c>
      <c r="E21" s="10">
        <v>61</v>
      </c>
    </row>
    <row r="22" spans="1:5" x14ac:dyDescent="0.25">
      <c r="A22" s="7" t="s">
        <v>59</v>
      </c>
      <c r="B22" s="8">
        <v>51.68</v>
      </c>
      <c r="C22" s="9"/>
      <c r="D22" s="9" t="str">
        <f t="shared" si="0"/>
        <v>Alfie Shannon</v>
      </c>
      <c r="E22" s="10">
        <v>90</v>
      </c>
    </row>
    <row r="23" spans="1:5" x14ac:dyDescent="0.25">
      <c r="A23" s="7" t="s">
        <v>60</v>
      </c>
      <c r="B23" s="8">
        <v>54.14</v>
      </c>
      <c r="C23" s="9"/>
      <c r="D23" s="9" t="str">
        <f t="shared" si="0"/>
        <v>Vincent Sodys</v>
      </c>
      <c r="E23" s="10">
        <v>80</v>
      </c>
    </row>
    <row r="24" spans="1:5" x14ac:dyDescent="0.25">
      <c r="A24" s="7" t="s">
        <v>4</v>
      </c>
      <c r="B24" s="8">
        <v>65.3</v>
      </c>
      <c r="C24" s="9"/>
      <c r="D24" s="9" t="str">
        <f t="shared" si="0"/>
        <v>Jayden Hughes</v>
      </c>
      <c r="E24" s="10">
        <v>35</v>
      </c>
    </row>
    <row r="25" spans="1:5" x14ac:dyDescent="0.25">
      <c r="A25" s="7" t="s">
        <v>61</v>
      </c>
      <c r="B25" s="8">
        <v>51.24</v>
      </c>
      <c r="C25" s="9"/>
      <c r="D25" s="9" t="str">
        <f t="shared" si="0"/>
        <v>Ashden Pearse-Horswell</v>
      </c>
      <c r="E25" s="10">
        <v>91</v>
      </c>
    </row>
    <row r="26" spans="1:5" x14ac:dyDescent="0.25">
      <c r="A26" s="7" t="s">
        <v>62</v>
      </c>
      <c r="B26" s="8">
        <v>53.87</v>
      </c>
      <c r="C26" s="9"/>
      <c r="D26" s="9" t="str">
        <f t="shared" si="0"/>
        <v>Blake Carroll</v>
      </c>
      <c r="E26" s="10">
        <v>81</v>
      </c>
    </row>
    <row r="27" spans="1:5" x14ac:dyDescent="0.25">
      <c r="A27" s="7" t="s">
        <v>2</v>
      </c>
      <c r="B27" s="8">
        <v>56.61</v>
      </c>
      <c r="C27" s="9"/>
      <c r="D27" s="9" t="str">
        <f t="shared" si="0"/>
        <v>William Ford</v>
      </c>
      <c r="E27" s="10">
        <v>70</v>
      </c>
    </row>
  </sheetData>
  <mergeCells count="2">
    <mergeCell ref="A1:B1"/>
    <mergeCell ref="C1:D1"/>
  </mergeCells>
  <conditionalFormatting sqref="A4:E27">
    <cfRule type="expression" dxfId="11" priority="4" stopIfTrue="1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8"/>
  <sheetViews>
    <sheetView tabSelected="1" zoomScaleNormal="100" workbookViewId="0">
      <pane ySplit="2" topLeftCell="A39" activePane="bottomLeft" state="frozen"/>
      <selection pane="bottomLeft" activeCell="A57" sqref="A57:IV57"/>
    </sheetView>
  </sheetViews>
  <sheetFormatPr defaultColWidth="9.109375" defaultRowHeight="13.2" x14ac:dyDescent="0.25"/>
  <cols>
    <col min="1" max="1" width="9.109375" style="22"/>
    <col min="2" max="2" width="4" style="22" bestFit="1" customWidth="1"/>
    <col min="3" max="3" width="15.5546875" style="22" bestFit="1" customWidth="1"/>
    <col min="4" max="4" width="2.44140625" style="22" bestFit="1" customWidth="1"/>
    <col min="5" max="5" width="21.44140625" style="22" bestFit="1" customWidth="1"/>
    <col min="6" max="23" width="9.109375" style="22"/>
    <col min="24" max="24" width="11" style="22" bestFit="1" customWidth="1"/>
    <col min="25" max="16384" width="9.109375" style="22"/>
  </cols>
  <sheetData>
    <row r="1" spans="1:24" ht="13.8" x14ac:dyDescent="0.3">
      <c r="A1" s="65" t="s">
        <v>73</v>
      </c>
      <c r="B1" s="17"/>
      <c r="C1" s="67" t="s">
        <v>74</v>
      </c>
      <c r="D1" s="21"/>
      <c r="E1" s="67" t="s">
        <v>75</v>
      </c>
      <c r="F1" s="58" t="str">
        <f>+E1_NAME</f>
        <v>Hurdles</v>
      </c>
      <c r="G1" s="58"/>
      <c r="H1" s="58" t="str">
        <f>+E2_NAME</f>
        <v>100m</v>
      </c>
      <c r="I1" s="58"/>
      <c r="J1" s="69" t="str">
        <f>+E3_NAME</f>
        <v>200m</v>
      </c>
      <c r="K1" s="58"/>
      <c r="L1" s="58" t="s">
        <v>13</v>
      </c>
      <c r="M1" s="58"/>
      <c r="N1" s="58" t="str">
        <f>+E4_NAME</f>
        <v>800m</v>
      </c>
      <c r="O1" s="58"/>
      <c r="P1" s="58" t="str">
        <f>+E5_NAME</f>
        <v>HJ</v>
      </c>
      <c r="Q1" s="58"/>
      <c r="R1" s="58" t="str">
        <f>+E6_NAME</f>
        <v>LJ</v>
      </c>
      <c r="S1" s="58"/>
      <c r="T1" s="58" t="str">
        <f>+E7_NAME</f>
        <v>SP</v>
      </c>
      <c r="U1" s="58"/>
      <c r="V1" s="58" t="str">
        <f>+E8_NAME</f>
        <v>JT</v>
      </c>
      <c r="W1" s="58"/>
      <c r="X1" s="63" t="str">
        <f>+E9_NAME</f>
        <v>RELAY</v>
      </c>
    </row>
    <row r="2" spans="1:24" ht="13.8" x14ac:dyDescent="0.3">
      <c r="A2" s="66"/>
      <c r="B2" s="17"/>
      <c r="C2" s="68"/>
      <c r="D2" s="23"/>
      <c r="E2" s="68"/>
      <c r="F2" s="18" t="s">
        <v>76</v>
      </c>
      <c r="G2" s="19" t="s">
        <v>12</v>
      </c>
      <c r="H2" s="20" t="s">
        <v>76</v>
      </c>
      <c r="I2" s="19" t="s">
        <v>12</v>
      </c>
      <c r="J2" s="20" t="s">
        <v>76</v>
      </c>
      <c r="K2" s="19" t="s">
        <v>12</v>
      </c>
      <c r="L2" s="20" t="s">
        <v>76</v>
      </c>
      <c r="M2" s="19" t="s">
        <v>12</v>
      </c>
      <c r="N2" s="20" t="s">
        <v>76</v>
      </c>
      <c r="O2" s="19" t="s">
        <v>12</v>
      </c>
      <c r="P2" s="20" t="s">
        <v>77</v>
      </c>
      <c r="Q2" s="19" t="s">
        <v>12</v>
      </c>
      <c r="R2" s="20" t="s">
        <v>77</v>
      </c>
      <c r="S2" s="19" t="s">
        <v>12</v>
      </c>
      <c r="T2" s="20" t="s">
        <v>77</v>
      </c>
      <c r="U2" s="19" t="s">
        <v>12</v>
      </c>
      <c r="V2" s="20" t="s">
        <v>77</v>
      </c>
      <c r="W2" s="19" t="s">
        <v>12</v>
      </c>
      <c r="X2" s="64"/>
    </row>
    <row r="3" spans="1:24" ht="13.8" x14ac:dyDescent="0.3">
      <c r="A3" s="24" t="s">
        <v>54</v>
      </c>
      <c r="B3" s="17">
        <f t="shared" ref="B3:B23" si="0">IF(ISNA(MATCH(A3,AthleteNumbers,0)),0,MATCH(A3,AthleteNumbers,0))</f>
        <v>1</v>
      </c>
      <c r="C3" s="25" t="str">
        <f t="shared" ref="C3:C64" si="1">IF($B3&gt;0,INDEX(adata,$B3,dnameflag),"")</f>
        <v>LIPSON AC</v>
      </c>
      <c r="D3" s="25" t="str">
        <f t="shared" ref="D3:D64" si="2">IF($B3&gt;0,INDEX(adata,$B3,12),"")</f>
        <v>B</v>
      </c>
      <c r="E3" s="25" t="str">
        <f t="shared" ref="E3:E64" si="3">IF($B3&gt;0,INDEX(adata,$B3,11),"")</f>
        <v>LIPSON ACADEMY</v>
      </c>
      <c r="F3" s="26">
        <f t="shared" ref="F3:F64" si="4">IF($B3&gt;0,INDEX(adata,$B3,E1_OFF),0)</f>
        <v>0</v>
      </c>
      <c r="G3" s="27">
        <f t="shared" ref="G3:G64" si="5">IF($B3&gt;0,INDEX(adata,$B3,E1_OFF+numevents),0)</f>
        <v>0</v>
      </c>
      <c r="H3" s="28">
        <f t="shared" ref="H3:H64" si="6">IF($B3&gt;0,INDEX(adata,$B3,e2_off),0)</f>
        <v>0</v>
      </c>
      <c r="I3" s="27">
        <f t="shared" ref="I3:I64" si="7">IF($B3&gt;0,INDEX(adata,$B3,e2_off+numevents),0)</f>
        <v>0</v>
      </c>
      <c r="J3" s="28">
        <f t="shared" ref="J3:J64" si="8">IF($B3&gt;0,INDEX(adata,$B3,e3A_off),0)</f>
        <v>0</v>
      </c>
      <c r="K3" s="27">
        <f t="shared" ref="K3:K64" si="9">IF($B3&gt;0,INDEX(adata,$B3,e3A_off+numevents),0)</f>
        <v>0</v>
      </c>
      <c r="L3" s="29"/>
      <c r="M3" s="27">
        <v>79</v>
      </c>
      <c r="N3" s="29">
        <f t="shared" ref="N3:N64" si="10">IF($B3&gt;0,INDEX(adata,$B3,E4B_OFF),0)</f>
        <v>0</v>
      </c>
      <c r="O3" s="27">
        <f t="shared" ref="O3:O64" si="11">IF($B3&gt;0,INDEX(adata,$B3,E4B_OFF+numevents),0)</f>
        <v>0</v>
      </c>
      <c r="P3" s="29">
        <v>1.3</v>
      </c>
      <c r="Q3" s="27">
        <v>55</v>
      </c>
      <c r="R3" s="29">
        <v>0</v>
      </c>
      <c r="S3" s="27">
        <v>0</v>
      </c>
      <c r="T3" s="29">
        <f t="shared" ref="T3:T64" si="12">IF($B3&gt;0,INDEX(adata,$B3,e7_off),0)</f>
        <v>0</v>
      </c>
      <c r="U3" s="27">
        <f t="shared" ref="U3:U64" si="13">IF($B3&gt;0,INDEX(adata,$B3,e7_off+numevents),0)</f>
        <v>0</v>
      </c>
      <c r="V3" s="29">
        <f t="shared" ref="V3:V64" si="14">IF($B3&gt;0,INDEX(adata,$B3,e8_off),0)</f>
        <v>0</v>
      </c>
      <c r="W3" s="27">
        <f t="shared" ref="W3:W64" si="15">IF($B3&gt;0,INDEX(adata,$B3,e8_off+numevents),0)</f>
        <v>0</v>
      </c>
      <c r="X3" s="59">
        <v>54</v>
      </c>
    </row>
    <row r="4" spans="1:24" ht="13.8" x14ac:dyDescent="0.3">
      <c r="A4" s="24" t="s">
        <v>78</v>
      </c>
      <c r="B4" s="17">
        <f t="shared" si="0"/>
        <v>2</v>
      </c>
      <c r="C4" s="25" t="str">
        <f t="shared" si="1"/>
        <v>LIPSON AC</v>
      </c>
      <c r="D4" s="25" t="str">
        <f t="shared" si="2"/>
        <v>B</v>
      </c>
      <c r="E4" s="25" t="str">
        <f t="shared" si="3"/>
        <v>LIPSON ACADEMY</v>
      </c>
      <c r="F4" s="26">
        <f t="shared" si="4"/>
        <v>0</v>
      </c>
      <c r="G4" s="27">
        <f t="shared" si="5"/>
        <v>0</v>
      </c>
      <c r="H4" s="28">
        <f t="shared" si="6"/>
        <v>0</v>
      </c>
      <c r="I4" s="27">
        <f t="shared" si="7"/>
        <v>0</v>
      </c>
      <c r="J4" s="28">
        <f t="shared" si="8"/>
        <v>0</v>
      </c>
      <c r="K4" s="27">
        <f t="shared" si="9"/>
        <v>0</v>
      </c>
      <c r="L4" s="29"/>
      <c r="M4" s="27"/>
      <c r="N4" s="29">
        <f t="shared" si="10"/>
        <v>2.4900000000000002</v>
      </c>
      <c r="O4" s="27">
        <f t="shared" si="11"/>
        <v>45.999999999999972</v>
      </c>
      <c r="P4" s="29">
        <v>0</v>
      </c>
      <c r="Q4" s="27">
        <v>0</v>
      </c>
      <c r="R4" s="29">
        <v>0</v>
      </c>
      <c r="S4" s="27">
        <v>0</v>
      </c>
      <c r="T4" s="29">
        <f t="shared" si="12"/>
        <v>0</v>
      </c>
      <c r="U4" s="27">
        <f t="shared" si="13"/>
        <v>0</v>
      </c>
      <c r="V4" s="29">
        <f t="shared" si="14"/>
        <v>14.44</v>
      </c>
      <c r="W4" s="27">
        <f t="shared" si="15"/>
        <v>42</v>
      </c>
      <c r="X4" s="60"/>
    </row>
    <row r="5" spans="1:24" ht="13.8" x14ac:dyDescent="0.3">
      <c r="A5" s="24" t="s">
        <v>58</v>
      </c>
      <c r="B5" s="17">
        <f t="shared" si="0"/>
        <v>3</v>
      </c>
      <c r="C5" s="25" t="str">
        <f t="shared" si="1"/>
        <v>LIPSON AC</v>
      </c>
      <c r="D5" s="25" t="str">
        <f t="shared" si="2"/>
        <v>B</v>
      </c>
      <c r="E5" s="25" t="str">
        <f t="shared" si="3"/>
        <v>LIPSON ACADEMY</v>
      </c>
      <c r="F5" s="26">
        <f t="shared" si="4"/>
        <v>0</v>
      </c>
      <c r="G5" s="27">
        <f t="shared" si="5"/>
        <v>0</v>
      </c>
      <c r="H5" s="28">
        <f t="shared" si="6"/>
        <v>0</v>
      </c>
      <c r="I5" s="27">
        <f t="shared" si="7"/>
        <v>0</v>
      </c>
      <c r="J5" s="28">
        <f t="shared" si="8"/>
        <v>0</v>
      </c>
      <c r="K5" s="27">
        <f t="shared" si="9"/>
        <v>0</v>
      </c>
      <c r="L5" s="29"/>
      <c r="M5" s="27">
        <v>61</v>
      </c>
      <c r="N5" s="29">
        <f t="shared" si="10"/>
        <v>0</v>
      </c>
      <c r="O5" s="27">
        <f t="shared" si="11"/>
        <v>0</v>
      </c>
      <c r="P5" s="29">
        <v>1.1000000000000001</v>
      </c>
      <c r="Q5" s="27">
        <v>35</v>
      </c>
      <c r="R5" s="29">
        <v>0</v>
      </c>
      <c r="S5" s="27">
        <v>0</v>
      </c>
      <c r="T5" s="29">
        <f t="shared" si="12"/>
        <v>0</v>
      </c>
      <c r="U5" s="27">
        <f t="shared" si="13"/>
        <v>0</v>
      </c>
      <c r="V5" s="29">
        <f t="shared" si="14"/>
        <v>0</v>
      </c>
      <c r="W5" s="27">
        <f t="shared" si="15"/>
        <v>0</v>
      </c>
      <c r="X5" s="60"/>
    </row>
    <row r="6" spans="1:24" ht="13.8" x14ac:dyDescent="0.3">
      <c r="A6" s="24" t="s">
        <v>79</v>
      </c>
      <c r="B6" s="17">
        <f t="shared" si="0"/>
        <v>4</v>
      </c>
      <c r="C6" s="25" t="str">
        <f t="shared" si="1"/>
        <v>LIPSON AC</v>
      </c>
      <c r="D6" s="25" t="str">
        <f t="shared" si="2"/>
        <v>B</v>
      </c>
      <c r="E6" s="25" t="str">
        <f t="shared" si="3"/>
        <v>LIPSON ACADEMY</v>
      </c>
      <c r="F6" s="26">
        <f t="shared" si="4"/>
        <v>0</v>
      </c>
      <c r="G6" s="27">
        <f t="shared" si="5"/>
        <v>0</v>
      </c>
      <c r="H6" s="28">
        <f t="shared" si="6"/>
        <v>16.170000000000002</v>
      </c>
      <c r="I6" s="27">
        <f t="shared" si="7"/>
        <v>38</v>
      </c>
      <c r="J6" s="28">
        <f t="shared" si="8"/>
        <v>0</v>
      </c>
      <c r="K6" s="27">
        <f t="shared" si="9"/>
        <v>0</v>
      </c>
      <c r="L6" s="29"/>
      <c r="M6" s="27"/>
      <c r="N6" s="29">
        <f t="shared" si="10"/>
        <v>0</v>
      </c>
      <c r="O6" s="27">
        <f t="shared" si="11"/>
        <v>0</v>
      </c>
      <c r="P6" s="29">
        <v>0</v>
      </c>
      <c r="Q6" s="27">
        <v>0</v>
      </c>
      <c r="R6" s="29">
        <v>0</v>
      </c>
      <c r="S6" s="27">
        <v>0</v>
      </c>
      <c r="T6" s="29">
        <f t="shared" si="12"/>
        <v>0</v>
      </c>
      <c r="U6" s="27">
        <f t="shared" si="13"/>
        <v>0</v>
      </c>
      <c r="V6" s="29">
        <f t="shared" si="14"/>
        <v>9.27</v>
      </c>
      <c r="W6" s="27">
        <f t="shared" si="15"/>
        <v>30</v>
      </c>
      <c r="X6" s="60"/>
    </row>
    <row r="7" spans="1:24" ht="13.8" x14ac:dyDescent="0.3">
      <c r="A7" s="24" t="s">
        <v>21</v>
      </c>
      <c r="B7" s="17">
        <f>IF(ISNA(MATCH(A7,AthleteNumbers,0)),0,MATCH(A7,AthleteNumbers,0))</f>
        <v>5</v>
      </c>
      <c r="C7" s="25" t="str">
        <f t="shared" si="1"/>
        <v>LIPSON AC</v>
      </c>
      <c r="D7" s="25" t="str">
        <f t="shared" si="2"/>
        <v>B</v>
      </c>
      <c r="E7" s="25" t="str">
        <f t="shared" si="3"/>
        <v>LIPSON ACADEMY</v>
      </c>
      <c r="F7" s="26">
        <f t="shared" si="4"/>
        <v>0</v>
      </c>
      <c r="G7" s="27">
        <f t="shared" si="5"/>
        <v>0</v>
      </c>
      <c r="H7" s="28">
        <f t="shared" si="6"/>
        <v>0</v>
      </c>
      <c r="I7" s="27">
        <f t="shared" si="7"/>
        <v>0</v>
      </c>
      <c r="J7" s="28">
        <f t="shared" si="8"/>
        <v>33.53</v>
      </c>
      <c r="K7" s="27">
        <f t="shared" si="9"/>
        <v>39</v>
      </c>
      <c r="L7" s="29"/>
      <c r="M7" s="27"/>
      <c r="N7" s="29">
        <f t="shared" si="10"/>
        <v>0</v>
      </c>
      <c r="O7" s="27">
        <f t="shared" si="11"/>
        <v>0</v>
      </c>
      <c r="P7" s="29">
        <v>0</v>
      </c>
      <c r="Q7" s="27">
        <v>0</v>
      </c>
      <c r="R7" s="29">
        <v>0</v>
      </c>
      <c r="S7" s="27">
        <v>0</v>
      </c>
      <c r="T7" s="29">
        <f t="shared" si="12"/>
        <v>4.55</v>
      </c>
      <c r="U7" s="27">
        <f t="shared" si="13"/>
        <v>37</v>
      </c>
      <c r="V7" s="29">
        <f t="shared" si="14"/>
        <v>0</v>
      </c>
      <c r="W7" s="27">
        <f t="shared" si="15"/>
        <v>0</v>
      </c>
      <c r="X7" s="60"/>
    </row>
    <row r="8" spans="1:24" ht="13.8" x14ac:dyDescent="0.3">
      <c r="A8" s="24" t="s">
        <v>19</v>
      </c>
      <c r="B8" s="17">
        <f>IF(ISNA(MATCH(A8,AthleteNumbers,0)),0,MATCH(A8,AthleteNumbers,0))</f>
        <v>6</v>
      </c>
      <c r="C8" s="25" t="str">
        <f t="shared" si="1"/>
        <v>LIPSON AC</v>
      </c>
      <c r="D8" s="25" t="str">
        <f t="shared" si="2"/>
        <v>B</v>
      </c>
      <c r="E8" s="25" t="str">
        <f t="shared" si="3"/>
        <v>LIPSON ACADEMY</v>
      </c>
      <c r="F8" s="26">
        <f t="shared" si="4"/>
        <v>0</v>
      </c>
      <c r="G8" s="27">
        <f t="shared" si="5"/>
        <v>0</v>
      </c>
      <c r="H8" s="28">
        <f t="shared" si="6"/>
        <v>0</v>
      </c>
      <c r="I8" s="27">
        <f t="shared" si="7"/>
        <v>0</v>
      </c>
      <c r="J8" s="28">
        <f t="shared" si="8"/>
        <v>35.25</v>
      </c>
      <c r="K8" s="27">
        <f t="shared" si="9"/>
        <v>30</v>
      </c>
      <c r="L8" s="29"/>
      <c r="M8" s="27"/>
      <c r="N8" s="29">
        <f t="shared" si="10"/>
        <v>0</v>
      </c>
      <c r="O8" s="27">
        <f t="shared" si="11"/>
        <v>0</v>
      </c>
      <c r="P8" s="29">
        <v>0</v>
      </c>
      <c r="Q8" s="27">
        <v>0</v>
      </c>
      <c r="R8" s="29">
        <v>0</v>
      </c>
      <c r="S8" s="27">
        <v>0</v>
      </c>
      <c r="T8" s="29">
        <f t="shared" si="12"/>
        <v>5.48</v>
      </c>
      <c r="U8" s="27">
        <f t="shared" si="13"/>
        <v>44</v>
      </c>
      <c r="V8" s="29">
        <f t="shared" si="14"/>
        <v>0</v>
      </c>
      <c r="W8" s="27">
        <f t="shared" si="15"/>
        <v>0</v>
      </c>
      <c r="X8" s="60"/>
    </row>
    <row r="9" spans="1:24" ht="13.8" x14ac:dyDescent="0.3">
      <c r="A9" s="24" t="s">
        <v>80</v>
      </c>
      <c r="B9" s="17">
        <f>IF(ISNA(MATCH(A9,AthleteNumbers,0)),0,MATCH(A9,AthleteNumbers,0))</f>
        <v>7</v>
      </c>
      <c r="C9" s="25" t="str">
        <f t="shared" si="1"/>
        <v>LIPSON AC</v>
      </c>
      <c r="D9" s="25" t="str">
        <f t="shared" si="2"/>
        <v>B</v>
      </c>
      <c r="E9" s="25" t="str">
        <f t="shared" si="3"/>
        <v>LIPSON ACADEMY</v>
      </c>
      <c r="F9" s="26">
        <f t="shared" si="4"/>
        <v>0</v>
      </c>
      <c r="G9" s="27">
        <f t="shared" si="5"/>
        <v>0</v>
      </c>
      <c r="H9" s="28">
        <f t="shared" si="6"/>
        <v>0</v>
      </c>
      <c r="I9" s="27">
        <f t="shared" si="7"/>
        <v>0</v>
      </c>
      <c r="J9" s="28">
        <f t="shared" si="8"/>
        <v>0</v>
      </c>
      <c r="K9" s="27">
        <f t="shared" si="9"/>
        <v>0</v>
      </c>
      <c r="L9" s="29"/>
      <c r="M9" s="27"/>
      <c r="N9" s="29">
        <f t="shared" si="10"/>
        <v>3.22</v>
      </c>
      <c r="O9" s="27">
        <f t="shared" si="11"/>
        <v>12.999999999999972</v>
      </c>
      <c r="P9" s="29">
        <v>0</v>
      </c>
      <c r="Q9" s="27">
        <v>0</v>
      </c>
      <c r="R9" s="29">
        <v>2.2999999999999998</v>
      </c>
      <c r="S9" s="27">
        <v>19</v>
      </c>
      <c r="T9" s="29">
        <f t="shared" si="12"/>
        <v>0</v>
      </c>
      <c r="U9" s="27">
        <f t="shared" si="13"/>
        <v>0</v>
      </c>
      <c r="V9" s="29">
        <f t="shared" si="14"/>
        <v>0</v>
      </c>
      <c r="W9" s="27">
        <f t="shared" si="15"/>
        <v>0</v>
      </c>
      <c r="X9" s="60"/>
    </row>
    <row r="10" spans="1:24" ht="13.8" x14ac:dyDescent="0.3">
      <c r="A10" s="24" t="s">
        <v>81</v>
      </c>
      <c r="B10" s="17">
        <f>IF(ISNA(MATCH(A10,AthleteNumbers,0)),0,MATCH(A10,AthleteNumbers,0))</f>
        <v>8</v>
      </c>
      <c r="C10" s="25" t="str">
        <f t="shared" si="1"/>
        <v>LIPSON AC</v>
      </c>
      <c r="D10" s="25" t="str">
        <f t="shared" si="2"/>
        <v>B</v>
      </c>
      <c r="E10" s="25" t="str">
        <f t="shared" si="3"/>
        <v>LIPSON ACADEMY</v>
      </c>
      <c r="F10" s="26">
        <f t="shared" si="4"/>
        <v>0</v>
      </c>
      <c r="G10" s="27">
        <f t="shared" si="5"/>
        <v>0</v>
      </c>
      <c r="H10" s="28">
        <f t="shared" si="6"/>
        <v>15.11</v>
      </c>
      <c r="I10" s="27">
        <f t="shared" si="7"/>
        <v>49</v>
      </c>
      <c r="J10" s="28">
        <f t="shared" si="8"/>
        <v>0</v>
      </c>
      <c r="K10" s="27">
        <f t="shared" si="9"/>
        <v>0</v>
      </c>
      <c r="L10" s="29"/>
      <c r="M10" s="27"/>
      <c r="N10" s="29">
        <f t="shared" si="10"/>
        <v>0</v>
      </c>
      <c r="O10" s="27">
        <f t="shared" si="11"/>
        <v>0</v>
      </c>
      <c r="P10" s="29">
        <v>0</v>
      </c>
      <c r="Q10" s="27">
        <v>0</v>
      </c>
      <c r="R10" s="29">
        <v>2.8</v>
      </c>
      <c r="S10" s="27">
        <v>30</v>
      </c>
      <c r="T10" s="29">
        <f t="shared" si="12"/>
        <v>0</v>
      </c>
      <c r="U10" s="27">
        <f t="shared" si="13"/>
        <v>0</v>
      </c>
      <c r="V10" s="29">
        <f t="shared" si="14"/>
        <v>0</v>
      </c>
      <c r="W10" s="27">
        <f t="shared" si="15"/>
        <v>0</v>
      </c>
      <c r="X10" s="60"/>
    </row>
    <row r="11" spans="1:24" ht="13.8" x14ac:dyDescent="0.3">
      <c r="A11" s="24" t="s">
        <v>82</v>
      </c>
      <c r="B11" s="17">
        <f>IF(ISNA(MATCH(A11,AthleteNumbers,0)),0,MATCH(A11,AthleteNumbers,0))</f>
        <v>9</v>
      </c>
      <c r="C11" s="25" t="str">
        <f t="shared" si="1"/>
        <v>LIPSON AC</v>
      </c>
      <c r="D11" s="25" t="str">
        <f t="shared" si="2"/>
        <v>G</v>
      </c>
      <c r="E11" s="25" t="str">
        <f t="shared" si="3"/>
        <v>LIPSON ACADEMY</v>
      </c>
      <c r="F11" s="26">
        <f t="shared" si="4"/>
        <v>0</v>
      </c>
      <c r="G11" s="27">
        <f t="shared" si="5"/>
        <v>0</v>
      </c>
      <c r="H11" s="28">
        <f t="shared" si="6"/>
        <v>0</v>
      </c>
      <c r="I11" s="27">
        <f t="shared" si="7"/>
        <v>0</v>
      </c>
      <c r="J11" s="28">
        <f t="shared" si="8"/>
        <v>0</v>
      </c>
      <c r="K11" s="27">
        <f t="shared" si="9"/>
        <v>0</v>
      </c>
      <c r="L11" s="29"/>
      <c r="M11" s="27"/>
      <c r="N11" s="29">
        <f t="shared" si="10"/>
        <v>3.31</v>
      </c>
      <c r="O11" s="27">
        <f t="shared" si="11"/>
        <v>10</v>
      </c>
      <c r="P11" s="29">
        <v>0</v>
      </c>
      <c r="Q11" s="27">
        <v>0</v>
      </c>
      <c r="R11" s="29">
        <v>2.7</v>
      </c>
      <c r="S11" s="27">
        <v>28</v>
      </c>
      <c r="T11" s="29">
        <f t="shared" si="12"/>
        <v>0</v>
      </c>
      <c r="U11" s="27">
        <f t="shared" si="13"/>
        <v>0</v>
      </c>
      <c r="V11" s="29">
        <f t="shared" si="14"/>
        <v>0</v>
      </c>
      <c r="W11" s="27">
        <f t="shared" si="15"/>
        <v>0</v>
      </c>
      <c r="X11" s="60"/>
    </row>
    <row r="12" spans="1:24" ht="13.8" x14ac:dyDescent="0.3">
      <c r="A12" s="24" t="s">
        <v>45</v>
      </c>
      <c r="B12" s="17">
        <f t="shared" si="0"/>
        <v>10</v>
      </c>
      <c r="C12" s="25" t="str">
        <f t="shared" si="1"/>
        <v>LIPSON AC</v>
      </c>
      <c r="D12" s="25" t="str">
        <f t="shared" si="2"/>
        <v>G</v>
      </c>
      <c r="E12" s="25" t="str">
        <f t="shared" si="3"/>
        <v>LIPSON ACADEMY</v>
      </c>
      <c r="F12" s="26">
        <f t="shared" si="4"/>
        <v>0</v>
      </c>
      <c r="G12" s="27">
        <f t="shared" si="5"/>
        <v>0</v>
      </c>
      <c r="H12" s="28">
        <f t="shared" si="6"/>
        <v>0</v>
      </c>
      <c r="I12" s="27">
        <f t="shared" si="7"/>
        <v>0</v>
      </c>
      <c r="J12" s="28">
        <f t="shared" si="8"/>
        <v>0</v>
      </c>
      <c r="K12" s="27">
        <f t="shared" si="9"/>
        <v>0</v>
      </c>
      <c r="L12" s="29"/>
      <c r="M12" s="27">
        <v>39</v>
      </c>
      <c r="N12" s="29">
        <f t="shared" si="10"/>
        <v>0</v>
      </c>
      <c r="O12" s="27">
        <f t="shared" si="11"/>
        <v>0</v>
      </c>
      <c r="P12" s="29">
        <v>0</v>
      </c>
      <c r="Q12" s="27">
        <v>0</v>
      </c>
      <c r="R12" s="29">
        <v>0</v>
      </c>
      <c r="S12" s="27">
        <v>0</v>
      </c>
      <c r="T12" s="29">
        <f t="shared" si="12"/>
        <v>0</v>
      </c>
      <c r="U12" s="27">
        <f t="shared" si="13"/>
        <v>0</v>
      </c>
      <c r="V12" s="29">
        <f t="shared" si="14"/>
        <v>9.58</v>
      </c>
      <c r="W12" s="27">
        <f t="shared" si="15"/>
        <v>31</v>
      </c>
      <c r="X12" s="60"/>
    </row>
    <row r="13" spans="1:24" ht="13.8" x14ac:dyDescent="0.3">
      <c r="A13" s="24" t="s">
        <v>83</v>
      </c>
      <c r="B13" s="17">
        <f t="shared" si="0"/>
        <v>11</v>
      </c>
      <c r="C13" s="25" t="str">
        <f t="shared" si="1"/>
        <v>LIPSON AC</v>
      </c>
      <c r="D13" s="25" t="str">
        <f t="shared" si="2"/>
        <v>G</v>
      </c>
      <c r="E13" s="25" t="str">
        <f t="shared" si="3"/>
        <v>LIPSON ACADEMY</v>
      </c>
      <c r="F13" s="26">
        <f t="shared" si="4"/>
        <v>0</v>
      </c>
      <c r="G13" s="27">
        <f t="shared" si="5"/>
        <v>0</v>
      </c>
      <c r="H13" s="28">
        <f t="shared" si="6"/>
        <v>16.649999999999999</v>
      </c>
      <c r="I13" s="27">
        <f t="shared" si="7"/>
        <v>33</v>
      </c>
      <c r="J13" s="28">
        <f t="shared" si="8"/>
        <v>0</v>
      </c>
      <c r="K13" s="27">
        <f t="shared" si="9"/>
        <v>0</v>
      </c>
      <c r="L13" s="29"/>
      <c r="M13" s="27"/>
      <c r="N13" s="29">
        <f t="shared" si="10"/>
        <v>0</v>
      </c>
      <c r="O13" s="27">
        <f t="shared" si="11"/>
        <v>0</v>
      </c>
      <c r="P13" s="29">
        <v>0</v>
      </c>
      <c r="Q13" s="27">
        <v>0</v>
      </c>
      <c r="R13" s="29">
        <v>0</v>
      </c>
      <c r="S13" s="27">
        <v>0</v>
      </c>
      <c r="T13" s="29">
        <f t="shared" si="12"/>
        <v>4.4000000000000004</v>
      </c>
      <c r="U13" s="27">
        <f t="shared" si="13"/>
        <v>36</v>
      </c>
      <c r="V13" s="29">
        <f t="shared" si="14"/>
        <v>0</v>
      </c>
      <c r="W13" s="27">
        <f t="shared" si="15"/>
        <v>0</v>
      </c>
      <c r="X13" s="61">
        <v>50</v>
      </c>
    </row>
    <row r="14" spans="1:24" ht="13.8" x14ac:dyDescent="0.3">
      <c r="A14" s="24" t="s">
        <v>28</v>
      </c>
      <c r="B14" s="17">
        <f t="shared" si="0"/>
        <v>12</v>
      </c>
      <c r="C14" s="25" t="str">
        <f t="shared" si="1"/>
        <v>LIPSON AC</v>
      </c>
      <c r="D14" s="25" t="str">
        <f t="shared" si="2"/>
        <v>G</v>
      </c>
      <c r="E14" s="25" t="str">
        <f t="shared" si="3"/>
        <v>LIPSON ACADEMY</v>
      </c>
      <c r="F14" s="26">
        <f t="shared" si="4"/>
        <v>0</v>
      </c>
      <c r="G14" s="27">
        <f t="shared" si="5"/>
        <v>0</v>
      </c>
      <c r="H14" s="28">
        <f t="shared" si="6"/>
        <v>0</v>
      </c>
      <c r="I14" s="27">
        <f t="shared" si="7"/>
        <v>0</v>
      </c>
      <c r="J14" s="28">
        <f t="shared" si="8"/>
        <v>34.76</v>
      </c>
      <c r="K14" s="27">
        <f t="shared" si="9"/>
        <v>33</v>
      </c>
      <c r="L14" s="29"/>
      <c r="M14" s="27"/>
      <c r="N14" s="29">
        <f t="shared" si="10"/>
        <v>0</v>
      </c>
      <c r="O14" s="27">
        <f t="shared" si="11"/>
        <v>0</v>
      </c>
      <c r="P14" s="29">
        <v>1.1000000000000001</v>
      </c>
      <c r="Q14" s="27">
        <v>35</v>
      </c>
      <c r="R14" s="29">
        <v>0</v>
      </c>
      <c r="S14" s="27">
        <v>0</v>
      </c>
      <c r="T14" s="29">
        <f t="shared" si="12"/>
        <v>0</v>
      </c>
      <c r="U14" s="27">
        <f t="shared" si="13"/>
        <v>0</v>
      </c>
      <c r="V14" s="29">
        <f t="shared" si="14"/>
        <v>0</v>
      </c>
      <c r="W14" s="27">
        <f t="shared" si="15"/>
        <v>0</v>
      </c>
      <c r="X14" s="61"/>
    </row>
    <row r="15" spans="1:24" ht="13.8" x14ac:dyDescent="0.3">
      <c r="A15" s="24" t="s">
        <v>84</v>
      </c>
      <c r="B15" s="17">
        <f t="shared" si="0"/>
        <v>13</v>
      </c>
      <c r="C15" s="25" t="str">
        <f t="shared" si="1"/>
        <v>LIPSON AC</v>
      </c>
      <c r="D15" s="25" t="str">
        <f t="shared" si="2"/>
        <v>G</v>
      </c>
      <c r="E15" s="25" t="str">
        <f t="shared" si="3"/>
        <v>LIPSON ACADEMY</v>
      </c>
      <c r="F15" s="26">
        <f t="shared" si="4"/>
        <v>0</v>
      </c>
      <c r="G15" s="27">
        <f t="shared" si="5"/>
        <v>0</v>
      </c>
      <c r="H15" s="28">
        <f t="shared" si="6"/>
        <v>16.63</v>
      </c>
      <c r="I15" s="27">
        <f t="shared" si="7"/>
        <v>34</v>
      </c>
      <c r="J15" s="28">
        <f t="shared" si="8"/>
        <v>0</v>
      </c>
      <c r="K15" s="27">
        <f t="shared" si="9"/>
        <v>0</v>
      </c>
      <c r="L15" s="29"/>
      <c r="M15" s="27"/>
      <c r="N15" s="29">
        <f t="shared" si="10"/>
        <v>0</v>
      </c>
      <c r="O15" s="27">
        <f t="shared" si="11"/>
        <v>0</v>
      </c>
      <c r="P15" s="29">
        <v>0</v>
      </c>
      <c r="Q15" s="27">
        <v>0</v>
      </c>
      <c r="R15" s="29">
        <v>0</v>
      </c>
      <c r="S15" s="27">
        <v>0</v>
      </c>
      <c r="T15" s="29">
        <f t="shared" si="12"/>
        <v>4.16</v>
      </c>
      <c r="U15" s="27">
        <f t="shared" si="13"/>
        <v>34</v>
      </c>
      <c r="V15" s="29">
        <f t="shared" si="14"/>
        <v>0</v>
      </c>
      <c r="W15" s="27">
        <f t="shared" si="15"/>
        <v>0</v>
      </c>
      <c r="X15" s="61"/>
    </row>
    <row r="16" spans="1:24" ht="13.8" x14ac:dyDescent="0.3">
      <c r="A16" s="24" t="s">
        <v>40</v>
      </c>
      <c r="B16" s="17">
        <f t="shared" si="0"/>
        <v>14</v>
      </c>
      <c r="C16" s="25" t="str">
        <f t="shared" si="1"/>
        <v>LIPSON AC</v>
      </c>
      <c r="D16" s="25" t="str">
        <f t="shared" si="2"/>
        <v>G</v>
      </c>
      <c r="E16" s="25" t="str">
        <f t="shared" si="3"/>
        <v>LIPSON ACADEMY</v>
      </c>
      <c r="F16" s="26">
        <f t="shared" si="4"/>
        <v>0</v>
      </c>
      <c r="G16" s="27">
        <f t="shared" si="5"/>
        <v>0</v>
      </c>
      <c r="H16" s="28">
        <f t="shared" si="6"/>
        <v>0</v>
      </c>
      <c r="I16" s="27">
        <f t="shared" si="7"/>
        <v>0</v>
      </c>
      <c r="J16" s="28">
        <f t="shared" si="8"/>
        <v>0</v>
      </c>
      <c r="K16" s="27">
        <f t="shared" si="9"/>
        <v>0</v>
      </c>
      <c r="L16" s="29"/>
      <c r="M16" s="27">
        <v>75</v>
      </c>
      <c r="N16" s="29">
        <f t="shared" si="10"/>
        <v>0</v>
      </c>
      <c r="O16" s="27">
        <f t="shared" si="11"/>
        <v>0</v>
      </c>
      <c r="P16" s="29">
        <v>1.25</v>
      </c>
      <c r="Q16" s="27">
        <v>50</v>
      </c>
      <c r="R16" s="29">
        <v>0</v>
      </c>
      <c r="S16" s="27">
        <v>0</v>
      </c>
      <c r="T16" s="29">
        <f t="shared" si="12"/>
        <v>0</v>
      </c>
      <c r="U16" s="27">
        <f t="shared" si="13"/>
        <v>0</v>
      </c>
      <c r="V16" s="29">
        <f t="shared" si="14"/>
        <v>0</v>
      </c>
      <c r="W16" s="27">
        <f t="shared" si="15"/>
        <v>0</v>
      </c>
      <c r="X16" s="61"/>
    </row>
    <row r="17" spans="1:25" ht="13.8" x14ac:dyDescent="0.3">
      <c r="A17" s="24" t="s">
        <v>24</v>
      </c>
      <c r="B17" s="17">
        <f>IF(ISNA(MATCH(A17,AthleteNumbers,0)),0,MATCH(A17,AthleteNumbers,0))</f>
        <v>15</v>
      </c>
      <c r="C17" s="25" t="str">
        <f t="shared" si="1"/>
        <v>LIPSON AC</v>
      </c>
      <c r="D17" s="25" t="str">
        <f t="shared" si="2"/>
        <v>G</v>
      </c>
      <c r="E17" s="25" t="str">
        <f t="shared" si="3"/>
        <v>LIPSON ACADEMY</v>
      </c>
      <c r="F17" s="26">
        <f t="shared" si="4"/>
        <v>0</v>
      </c>
      <c r="G17" s="27">
        <f t="shared" si="5"/>
        <v>0</v>
      </c>
      <c r="H17" s="28">
        <f t="shared" si="6"/>
        <v>0</v>
      </c>
      <c r="I17" s="27">
        <f t="shared" si="7"/>
        <v>0</v>
      </c>
      <c r="J17" s="28">
        <f t="shared" si="8"/>
        <v>34.22</v>
      </c>
      <c r="K17" s="27">
        <f t="shared" si="9"/>
        <v>36</v>
      </c>
      <c r="L17" s="29"/>
      <c r="M17" s="27"/>
      <c r="N17" s="29">
        <f t="shared" si="10"/>
        <v>0</v>
      </c>
      <c r="O17" s="27">
        <f t="shared" si="11"/>
        <v>0</v>
      </c>
      <c r="P17" s="29">
        <v>0</v>
      </c>
      <c r="Q17" s="27">
        <v>0</v>
      </c>
      <c r="R17" s="29">
        <v>0</v>
      </c>
      <c r="S17" s="27">
        <v>0</v>
      </c>
      <c r="T17" s="29">
        <f t="shared" si="12"/>
        <v>0</v>
      </c>
      <c r="U17" s="27">
        <f t="shared" si="13"/>
        <v>0</v>
      </c>
      <c r="V17" s="29">
        <f t="shared" si="14"/>
        <v>8.5</v>
      </c>
      <c r="W17" s="27">
        <f t="shared" si="15"/>
        <v>28</v>
      </c>
      <c r="X17" s="61"/>
    </row>
    <row r="18" spans="1:25" ht="13.8" x14ac:dyDescent="0.3">
      <c r="A18" s="24" t="s">
        <v>85</v>
      </c>
      <c r="B18" s="17">
        <f>IF(ISNA(MATCH(A18,AthleteNumbers,0)),0,MATCH(A18,AthleteNumbers,0))</f>
        <v>16</v>
      </c>
      <c r="C18" s="25" t="str">
        <f t="shared" si="1"/>
        <v>LIPSON AC</v>
      </c>
      <c r="D18" s="25" t="str">
        <f t="shared" si="2"/>
        <v>G</v>
      </c>
      <c r="E18" s="25" t="str">
        <f t="shared" si="3"/>
        <v>LIPSON ACADEMY</v>
      </c>
      <c r="F18" s="26">
        <f t="shared" si="4"/>
        <v>0</v>
      </c>
      <c r="G18" s="27">
        <f t="shared" si="5"/>
        <v>0</v>
      </c>
      <c r="H18" s="28">
        <f t="shared" si="6"/>
        <v>0</v>
      </c>
      <c r="I18" s="27">
        <f t="shared" si="7"/>
        <v>0</v>
      </c>
      <c r="J18" s="28">
        <f t="shared" si="8"/>
        <v>0</v>
      </c>
      <c r="K18" s="27">
        <f t="shared" si="9"/>
        <v>0</v>
      </c>
      <c r="L18" s="29"/>
      <c r="M18" s="27"/>
      <c r="N18" s="29">
        <f t="shared" si="10"/>
        <v>4.3</v>
      </c>
      <c r="O18" s="27">
        <f t="shared" si="11"/>
        <v>10</v>
      </c>
      <c r="P18" s="29">
        <v>0</v>
      </c>
      <c r="Q18" s="27">
        <v>0</v>
      </c>
      <c r="R18" s="29">
        <v>2.5</v>
      </c>
      <c r="S18" s="27">
        <v>24</v>
      </c>
      <c r="T18" s="29">
        <f t="shared" si="12"/>
        <v>0</v>
      </c>
      <c r="U18" s="27">
        <f t="shared" si="13"/>
        <v>0</v>
      </c>
      <c r="V18" s="29">
        <f t="shared" si="14"/>
        <v>0</v>
      </c>
      <c r="W18" s="27">
        <f t="shared" si="15"/>
        <v>0</v>
      </c>
      <c r="X18" s="61"/>
    </row>
    <row r="19" spans="1:25" ht="13.8" x14ac:dyDescent="0.3">
      <c r="A19" s="24"/>
      <c r="B19" s="17">
        <f>IF(ISNA(MATCH(A19,AthleteNumbers,0)),0,MATCH(A19,AthleteNumbers,0))</f>
        <v>0</v>
      </c>
      <c r="C19" s="25" t="str">
        <f t="shared" si="1"/>
        <v/>
      </c>
      <c r="D19" s="25" t="str">
        <f t="shared" si="2"/>
        <v/>
      </c>
      <c r="E19" s="25" t="str">
        <f t="shared" si="3"/>
        <v/>
      </c>
      <c r="F19" s="26">
        <f t="shared" si="4"/>
        <v>0</v>
      </c>
      <c r="G19" s="27">
        <f t="shared" si="5"/>
        <v>0</v>
      </c>
      <c r="H19" s="28">
        <f t="shared" si="6"/>
        <v>0</v>
      </c>
      <c r="I19" s="27">
        <f t="shared" si="7"/>
        <v>0</v>
      </c>
      <c r="J19" s="28">
        <f t="shared" si="8"/>
        <v>0</v>
      </c>
      <c r="K19" s="27">
        <f t="shared" si="9"/>
        <v>0</v>
      </c>
      <c r="L19" s="29"/>
      <c r="M19" s="27"/>
      <c r="N19" s="29">
        <f t="shared" si="10"/>
        <v>0</v>
      </c>
      <c r="O19" s="27">
        <f t="shared" si="11"/>
        <v>0</v>
      </c>
      <c r="P19" s="29">
        <f t="shared" ref="P19:P64" si="16">IF($B19&gt;0,INDEX(adata,$B19,e5_off),0)</f>
        <v>0</v>
      </c>
      <c r="Q19" s="27">
        <f t="shared" ref="Q19:Q64" si="17">IF($B19&gt;0,INDEX(adata,$B19,e5_off+numevents),0)</f>
        <v>0</v>
      </c>
      <c r="R19" s="29">
        <f t="shared" ref="R19:R64" si="18">IF($B19&gt;0,INDEX(adata,$B19,e6_off),0)</f>
        <v>0</v>
      </c>
      <c r="S19" s="27">
        <f t="shared" ref="S19:S64" si="19">IF($B19&gt;0,INDEX(adata,$B19,e6_off+numevents),0)</f>
        <v>0</v>
      </c>
      <c r="T19" s="29">
        <f t="shared" si="12"/>
        <v>0</v>
      </c>
      <c r="U19" s="27">
        <f t="shared" si="13"/>
        <v>0</v>
      </c>
      <c r="V19" s="29">
        <f t="shared" si="14"/>
        <v>0</v>
      </c>
      <c r="W19" s="27">
        <f t="shared" si="15"/>
        <v>0</v>
      </c>
      <c r="X19" s="61"/>
    </row>
    <row r="20" spans="1:25" ht="13.8" x14ac:dyDescent="0.3">
      <c r="A20" s="24"/>
      <c r="B20" s="17">
        <f>IF(ISNA(MATCH(A20,AthleteNumbers,0)),0,MATCH(A20,AthleteNumbers,0))</f>
        <v>0</v>
      </c>
      <c r="C20" s="25" t="str">
        <f t="shared" si="1"/>
        <v/>
      </c>
      <c r="D20" s="25" t="str">
        <f t="shared" si="2"/>
        <v/>
      </c>
      <c r="E20" s="25" t="str">
        <f t="shared" si="3"/>
        <v/>
      </c>
      <c r="F20" s="26">
        <f t="shared" si="4"/>
        <v>0</v>
      </c>
      <c r="G20" s="27">
        <f t="shared" si="5"/>
        <v>0</v>
      </c>
      <c r="H20" s="28">
        <f t="shared" si="6"/>
        <v>0</v>
      </c>
      <c r="I20" s="27">
        <f t="shared" si="7"/>
        <v>0</v>
      </c>
      <c r="J20" s="28">
        <f t="shared" si="8"/>
        <v>0</v>
      </c>
      <c r="K20" s="27">
        <f t="shared" si="9"/>
        <v>0</v>
      </c>
      <c r="L20" s="29"/>
      <c r="M20" s="27"/>
      <c r="N20" s="29">
        <f t="shared" si="10"/>
        <v>0</v>
      </c>
      <c r="O20" s="27">
        <f t="shared" si="11"/>
        <v>0</v>
      </c>
      <c r="P20" s="29">
        <f t="shared" si="16"/>
        <v>0</v>
      </c>
      <c r="Q20" s="27">
        <f t="shared" si="17"/>
        <v>0</v>
      </c>
      <c r="R20" s="29">
        <f t="shared" si="18"/>
        <v>0</v>
      </c>
      <c r="S20" s="27">
        <f t="shared" si="19"/>
        <v>0</v>
      </c>
      <c r="T20" s="29">
        <f t="shared" si="12"/>
        <v>0</v>
      </c>
      <c r="U20" s="27">
        <f t="shared" si="13"/>
        <v>0</v>
      </c>
      <c r="V20" s="29">
        <f t="shared" si="14"/>
        <v>0</v>
      </c>
      <c r="W20" s="27">
        <f t="shared" si="15"/>
        <v>0</v>
      </c>
      <c r="X20" s="61"/>
    </row>
    <row r="21" spans="1:25" ht="13.8" x14ac:dyDescent="0.3">
      <c r="A21" s="24"/>
      <c r="B21" s="17">
        <f t="shared" si="0"/>
        <v>0</v>
      </c>
      <c r="C21" s="25" t="str">
        <f t="shared" si="1"/>
        <v/>
      </c>
      <c r="D21" s="25" t="str">
        <f t="shared" si="2"/>
        <v/>
      </c>
      <c r="E21" s="25" t="str">
        <f t="shared" si="3"/>
        <v/>
      </c>
      <c r="F21" s="26">
        <f t="shared" si="4"/>
        <v>0</v>
      </c>
      <c r="G21" s="27">
        <f t="shared" si="5"/>
        <v>0</v>
      </c>
      <c r="H21" s="28">
        <f t="shared" si="6"/>
        <v>0</v>
      </c>
      <c r="I21" s="27">
        <f t="shared" si="7"/>
        <v>0</v>
      </c>
      <c r="J21" s="28">
        <f t="shared" si="8"/>
        <v>0</v>
      </c>
      <c r="K21" s="27">
        <f t="shared" si="9"/>
        <v>0</v>
      </c>
      <c r="L21" s="29"/>
      <c r="M21" s="27"/>
      <c r="N21" s="29">
        <f t="shared" si="10"/>
        <v>0</v>
      </c>
      <c r="O21" s="27">
        <f t="shared" si="11"/>
        <v>0</v>
      </c>
      <c r="P21" s="29">
        <f t="shared" si="16"/>
        <v>0</v>
      </c>
      <c r="Q21" s="27">
        <f t="shared" si="17"/>
        <v>0</v>
      </c>
      <c r="R21" s="29">
        <f t="shared" si="18"/>
        <v>0</v>
      </c>
      <c r="S21" s="27">
        <f t="shared" si="19"/>
        <v>0</v>
      </c>
      <c r="T21" s="29">
        <f t="shared" si="12"/>
        <v>0</v>
      </c>
      <c r="U21" s="27">
        <f t="shared" si="13"/>
        <v>0</v>
      </c>
      <c r="V21" s="29">
        <f t="shared" si="14"/>
        <v>0</v>
      </c>
      <c r="W21" s="27">
        <f t="shared" si="15"/>
        <v>0</v>
      </c>
      <c r="X21" s="61"/>
    </row>
    <row r="22" spans="1:25" ht="13.8" x14ac:dyDescent="0.3">
      <c r="A22" s="24"/>
      <c r="B22" s="17">
        <f t="shared" si="0"/>
        <v>0</v>
      </c>
      <c r="C22" s="25" t="str">
        <f t="shared" si="1"/>
        <v/>
      </c>
      <c r="D22" s="25" t="str">
        <f t="shared" si="2"/>
        <v/>
      </c>
      <c r="E22" s="25" t="str">
        <f t="shared" si="3"/>
        <v/>
      </c>
      <c r="F22" s="26">
        <f t="shared" si="4"/>
        <v>0</v>
      </c>
      <c r="G22" s="27">
        <f t="shared" si="5"/>
        <v>0</v>
      </c>
      <c r="H22" s="28">
        <f t="shared" si="6"/>
        <v>0</v>
      </c>
      <c r="I22" s="27">
        <f t="shared" si="7"/>
        <v>0</v>
      </c>
      <c r="J22" s="28">
        <f t="shared" si="8"/>
        <v>0</v>
      </c>
      <c r="K22" s="27">
        <f t="shared" si="9"/>
        <v>0</v>
      </c>
      <c r="L22" s="29"/>
      <c r="M22" s="27"/>
      <c r="N22" s="29">
        <f t="shared" si="10"/>
        <v>0</v>
      </c>
      <c r="O22" s="27">
        <f t="shared" si="11"/>
        <v>0</v>
      </c>
      <c r="P22" s="29">
        <f t="shared" si="16"/>
        <v>0</v>
      </c>
      <c r="Q22" s="27">
        <f t="shared" si="17"/>
        <v>0</v>
      </c>
      <c r="R22" s="29">
        <f t="shared" si="18"/>
        <v>0</v>
      </c>
      <c r="S22" s="27">
        <f t="shared" si="19"/>
        <v>0</v>
      </c>
      <c r="T22" s="29">
        <f t="shared" si="12"/>
        <v>0</v>
      </c>
      <c r="U22" s="27">
        <f t="shared" si="13"/>
        <v>0</v>
      </c>
      <c r="V22" s="29">
        <f t="shared" si="14"/>
        <v>0</v>
      </c>
      <c r="W22" s="27">
        <f t="shared" si="15"/>
        <v>0</v>
      </c>
      <c r="X22" s="62"/>
    </row>
    <row r="23" spans="1:25" ht="13.8" x14ac:dyDescent="0.3">
      <c r="A23" s="30"/>
      <c r="B23" s="17">
        <f t="shared" si="0"/>
        <v>0</v>
      </c>
      <c r="C23" s="31" t="s">
        <v>86</v>
      </c>
      <c r="D23" s="31"/>
      <c r="E23" s="31" t="str">
        <f>E3</f>
        <v>LIPSON ACADEMY</v>
      </c>
      <c r="F23" s="32" t="str">
        <f>IF(COUNT(F3:F22)=8,"P","")</f>
        <v/>
      </c>
      <c r="G23" s="33"/>
      <c r="H23" s="34"/>
      <c r="I23" s="33">
        <f>SUM(I3:I18)</f>
        <v>154</v>
      </c>
      <c r="J23" s="34"/>
      <c r="K23" s="33">
        <f>SUM(K3:K18)</f>
        <v>138</v>
      </c>
      <c r="L23" s="34"/>
      <c r="M23" s="33">
        <f>SUM(M3:M18)</f>
        <v>254</v>
      </c>
      <c r="N23" s="34"/>
      <c r="O23" s="33">
        <f>SUM(O3:O18)</f>
        <v>78.999999999999943</v>
      </c>
      <c r="P23" s="34"/>
      <c r="Q23" s="33">
        <f>SUM(Q3:Q18)</f>
        <v>175</v>
      </c>
      <c r="R23" s="34"/>
      <c r="S23" s="33">
        <f>SUM(S3:S18)</f>
        <v>101</v>
      </c>
      <c r="T23" s="34"/>
      <c r="U23" s="33">
        <f>SUM(U3:U18)</f>
        <v>151</v>
      </c>
      <c r="V23" s="34"/>
      <c r="W23" s="33">
        <f>SUM(W3:W18)</f>
        <v>131</v>
      </c>
      <c r="X23" s="35">
        <f>+X3+X13</f>
        <v>104</v>
      </c>
      <c r="Y23" s="36">
        <f>SUM(I23:X23)</f>
        <v>1287</v>
      </c>
    </row>
    <row r="24" spans="1:25" ht="13.8" x14ac:dyDescent="0.3">
      <c r="A24" s="24" t="s">
        <v>87</v>
      </c>
      <c r="B24" s="17">
        <f t="shared" ref="B24:B41" si="20">IF(ISNA(MATCH(A24,AthleteNumbers,0)),0,MATCH(A24,AthleteNumbers,0))</f>
        <v>17</v>
      </c>
      <c r="C24" s="25" t="str">
        <f t="shared" si="1"/>
        <v>MATE LO</v>
      </c>
      <c r="D24" s="25" t="str">
        <f t="shared" si="2"/>
        <v>B</v>
      </c>
      <c r="E24" s="25" t="str">
        <f t="shared" si="3"/>
        <v>MAP</v>
      </c>
      <c r="F24" s="26">
        <f t="shared" si="4"/>
        <v>0</v>
      </c>
      <c r="G24" s="27">
        <f t="shared" si="5"/>
        <v>0</v>
      </c>
      <c r="H24" s="28">
        <f t="shared" si="6"/>
        <v>17.52</v>
      </c>
      <c r="I24" s="27">
        <f t="shared" si="7"/>
        <v>25</v>
      </c>
      <c r="J24" s="28">
        <f t="shared" si="8"/>
        <v>0</v>
      </c>
      <c r="K24" s="27">
        <f t="shared" si="9"/>
        <v>0</v>
      </c>
      <c r="L24" s="29"/>
      <c r="M24" s="27"/>
      <c r="N24" s="29">
        <f t="shared" si="10"/>
        <v>0</v>
      </c>
      <c r="O24" s="27">
        <f t="shared" si="11"/>
        <v>0</v>
      </c>
      <c r="P24" s="29">
        <v>0</v>
      </c>
      <c r="Q24" s="27">
        <v>0</v>
      </c>
      <c r="R24" s="29">
        <v>0</v>
      </c>
      <c r="S24" s="27">
        <v>0</v>
      </c>
      <c r="T24" s="29">
        <f t="shared" si="12"/>
        <v>3.74</v>
      </c>
      <c r="U24" s="27">
        <f t="shared" si="13"/>
        <v>30</v>
      </c>
      <c r="V24" s="29">
        <f t="shared" si="14"/>
        <v>0</v>
      </c>
      <c r="W24" s="27">
        <f t="shared" si="15"/>
        <v>0</v>
      </c>
      <c r="X24" s="59">
        <v>58</v>
      </c>
    </row>
    <row r="25" spans="1:25" ht="13.8" x14ac:dyDescent="0.3">
      <c r="A25" s="24" t="s">
        <v>29</v>
      </c>
      <c r="B25" s="17">
        <f t="shared" si="20"/>
        <v>18</v>
      </c>
      <c r="C25" s="25" t="str">
        <f t="shared" si="1"/>
        <v>TOMMY OS</v>
      </c>
      <c r="D25" s="25" t="str">
        <f t="shared" si="2"/>
        <v>B</v>
      </c>
      <c r="E25" s="25" t="str">
        <f t="shared" si="3"/>
        <v>MAP</v>
      </c>
      <c r="F25" s="26">
        <f t="shared" si="4"/>
        <v>0</v>
      </c>
      <c r="G25" s="27">
        <f t="shared" si="5"/>
        <v>0</v>
      </c>
      <c r="H25" s="28">
        <f t="shared" si="6"/>
        <v>0</v>
      </c>
      <c r="I25" s="27">
        <f t="shared" si="7"/>
        <v>0</v>
      </c>
      <c r="J25" s="28">
        <f t="shared" si="8"/>
        <v>36.36</v>
      </c>
      <c r="K25" s="27">
        <f t="shared" si="9"/>
        <v>25</v>
      </c>
      <c r="L25" s="29"/>
      <c r="M25" s="27"/>
      <c r="N25" s="29">
        <f t="shared" si="10"/>
        <v>0</v>
      </c>
      <c r="O25" s="27">
        <f t="shared" si="11"/>
        <v>0</v>
      </c>
      <c r="P25" s="29">
        <v>1.2</v>
      </c>
      <c r="Q25" s="27">
        <v>45</v>
      </c>
      <c r="R25" s="29">
        <v>0</v>
      </c>
      <c r="S25" s="27">
        <v>0</v>
      </c>
      <c r="T25" s="29">
        <f t="shared" si="12"/>
        <v>0</v>
      </c>
      <c r="U25" s="27">
        <f t="shared" si="13"/>
        <v>0</v>
      </c>
      <c r="V25" s="29">
        <f t="shared" si="14"/>
        <v>0</v>
      </c>
      <c r="W25" s="27">
        <f t="shared" si="15"/>
        <v>0</v>
      </c>
      <c r="X25" s="60"/>
    </row>
    <row r="26" spans="1:25" ht="13.8" x14ac:dyDescent="0.3">
      <c r="A26" s="24" t="s">
        <v>26</v>
      </c>
      <c r="B26" s="17">
        <f t="shared" si="20"/>
        <v>19</v>
      </c>
      <c r="C26" s="25" t="str">
        <f t="shared" si="1"/>
        <v>COBIE FU</v>
      </c>
      <c r="D26" s="25" t="str">
        <f t="shared" si="2"/>
        <v>B</v>
      </c>
      <c r="E26" s="25" t="str">
        <f t="shared" si="3"/>
        <v>MAP</v>
      </c>
      <c r="F26" s="26">
        <f t="shared" si="4"/>
        <v>0</v>
      </c>
      <c r="G26" s="27">
        <f t="shared" si="5"/>
        <v>0</v>
      </c>
      <c r="H26" s="28">
        <f t="shared" si="6"/>
        <v>0</v>
      </c>
      <c r="I26" s="27">
        <f t="shared" si="7"/>
        <v>0</v>
      </c>
      <c r="J26" s="28">
        <f t="shared" si="8"/>
        <v>38.380000000000003</v>
      </c>
      <c r="K26" s="27">
        <f t="shared" si="9"/>
        <v>15</v>
      </c>
      <c r="L26" s="29"/>
      <c r="M26" s="27"/>
      <c r="N26" s="29">
        <f t="shared" si="10"/>
        <v>0</v>
      </c>
      <c r="O26" s="27">
        <f t="shared" si="11"/>
        <v>0</v>
      </c>
      <c r="P26" s="29">
        <v>0</v>
      </c>
      <c r="Q26" s="27">
        <v>0</v>
      </c>
      <c r="R26" s="29">
        <v>2.1</v>
      </c>
      <c r="S26" s="27">
        <v>16</v>
      </c>
      <c r="T26" s="29">
        <f t="shared" si="12"/>
        <v>0</v>
      </c>
      <c r="U26" s="27">
        <f t="shared" si="13"/>
        <v>0</v>
      </c>
      <c r="V26" s="29">
        <f t="shared" si="14"/>
        <v>0</v>
      </c>
      <c r="W26" s="27">
        <f t="shared" si="15"/>
        <v>0</v>
      </c>
      <c r="X26" s="60"/>
    </row>
    <row r="27" spans="1:25" ht="13.8" x14ac:dyDescent="0.3">
      <c r="A27" s="24" t="s">
        <v>88</v>
      </c>
      <c r="B27" s="17">
        <f t="shared" si="20"/>
        <v>20</v>
      </c>
      <c r="C27" s="25" t="str">
        <f t="shared" si="1"/>
        <v>JACK WH</v>
      </c>
      <c r="D27" s="25" t="str">
        <f t="shared" si="2"/>
        <v>B</v>
      </c>
      <c r="E27" s="25" t="str">
        <f t="shared" si="3"/>
        <v>MAP</v>
      </c>
      <c r="F27" s="26">
        <f t="shared" si="4"/>
        <v>0</v>
      </c>
      <c r="G27" s="27">
        <f t="shared" si="5"/>
        <v>0</v>
      </c>
      <c r="H27" s="28">
        <f t="shared" si="6"/>
        <v>16.329999999999998</v>
      </c>
      <c r="I27" s="27">
        <f t="shared" si="7"/>
        <v>37</v>
      </c>
      <c r="J27" s="28">
        <f t="shared" si="8"/>
        <v>0</v>
      </c>
      <c r="K27" s="27">
        <f t="shared" si="9"/>
        <v>0</v>
      </c>
      <c r="L27" s="29"/>
      <c r="M27" s="27"/>
      <c r="N27" s="29">
        <f t="shared" si="10"/>
        <v>0</v>
      </c>
      <c r="O27" s="27">
        <f t="shared" si="11"/>
        <v>0</v>
      </c>
      <c r="P27" s="29">
        <v>0</v>
      </c>
      <c r="Q27" s="27">
        <v>0</v>
      </c>
      <c r="R27" s="29">
        <v>0</v>
      </c>
      <c r="S27" s="27">
        <v>0</v>
      </c>
      <c r="T27" s="29">
        <f t="shared" si="12"/>
        <v>0</v>
      </c>
      <c r="U27" s="27">
        <f t="shared" si="13"/>
        <v>0</v>
      </c>
      <c r="V27" s="29">
        <f t="shared" si="14"/>
        <v>17.149999999999999</v>
      </c>
      <c r="W27" s="27">
        <f t="shared" si="15"/>
        <v>48</v>
      </c>
      <c r="X27" s="60"/>
    </row>
    <row r="28" spans="1:25" ht="13.8" x14ac:dyDescent="0.3">
      <c r="A28" s="24" t="s">
        <v>89</v>
      </c>
      <c r="B28" s="17">
        <f t="shared" si="20"/>
        <v>21</v>
      </c>
      <c r="C28" s="25" t="str">
        <f t="shared" si="1"/>
        <v>TYLER WI</v>
      </c>
      <c r="D28" s="25" t="str">
        <f t="shared" si="2"/>
        <v>B</v>
      </c>
      <c r="E28" s="25" t="str">
        <f t="shared" si="3"/>
        <v>MAP</v>
      </c>
      <c r="F28" s="26">
        <f t="shared" si="4"/>
        <v>0</v>
      </c>
      <c r="G28" s="27">
        <f t="shared" si="5"/>
        <v>0</v>
      </c>
      <c r="H28" s="28">
        <f t="shared" si="6"/>
        <v>0</v>
      </c>
      <c r="I28" s="27">
        <f t="shared" si="7"/>
        <v>0</v>
      </c>
      <c r="J28" s="28">
        <f t="shared" si="8"/>
        <v>0</v>
      </c>
      <c r="K28" s="27">
        <f t="shared" si="9"/>
        <v>0</v>
      </c>
      <c r="L28" s="29"/>
      <c r="M28" s="27"/>
      <c r="N28" s="29">
        <f t="shared" si="10"/>
        <v>0</v>
      </c>
      <c r="O28" s="27">
        <f t="shared" si="11"/>
        <v>0</v>
      </c>
      <c r="P28" s="29">
        <v>0</v>
      </c>
      <c r="Q28" s="27">
        <v>0</v>
      </c>
      <c r="R28" s="29">
        <v>0</v>
      </c>
      <c r="S28" s="27">
        <v>0</v>
      </c>
      <c r="T28" s="29">
        <f t="shared" si="12"/>
        <v>3.3</v>
      </c>
      <c r="U28" s="27">
        <f t="shared" si="13"/>
        <v>27</v>
      </c>
      <c r="V28" s="29">
        <f t="shared" si="14"/>
        <v>0</v>
      </c>
      <c r="W28" s="27">
        <f t="shared" si="15"/>
        <v>0</v>
      </c>
      <c r="X28" s="60"/>
    </row>
    <row r="29" spans="1:25" ht="13.8" x14ac:dyDescent="0.3">
      <c r="A29" s="24" t="s">
        <v>57</v>
      </c>
      <c r="B29" s="17">
        <f t="shared" si="20"/>
        <v>22</v>
      </c>
      <c r="C29" s="25" t="str">
        <f t="shared" si="1"/>
        <v>LIAM CO</v>
      </c>
      <c r="D29" s="25" t="str">
        <f t="shared" si="2"/>
        <v>B</v>
      </c>
      <c r="E29" s="25" t="str">
        <f t="shared" si="3"/>
        <v>MAP</v>
      </c>
      <c r="F29" s="26">
        <f t="shared" si="4"/>
        <v>0</v>
      </c>
      <c r="G29" s="27">
        <f t="shared" si="5"/>
        <v>0</v>
      </c>
      <c r="H29" s="28">
        <f t="shared" si="6"/>
        <v>0</v>
      </c>
      <c r="I29" s="27">
        <f t="shared" si="7"/>
        <v>0</v>
      </c>
      <c r="J29" s="28">
        <f t="shared" si="8"/>
        <v>0</v>
      </c>
      <c r="K29" s="27">
        <f t="shared" si="9"/>
        <v>0</v>
      </c>
      <c r="L29" s="29"/>
      <c r="M29" s="27">
        <v>79</v>
      </c>
      <c r="N29" s="29">
        <f t="shared" si="10"/>
        <v>0</v>
      </c>
      <c r="O29" s="27">
        <f t="shared" si="11"/>
        <v>0</v>
      </c>
      <c r="P29" s="29">
        <v>0</v>
      </c>
      <c r="Q29" s="27">
        <v>0</v>
      </c>
      <c r="R29" s="29">
        <v>3.1</v>
      </c>
      <c r="S29" s="27">
        <v>36</v>
      </c>
      <c r="T29" s="29">
        <f t="shared" si="12"/>
        <v>0</v>
      </c>
      <c r="U29" s="27">
        <f t="shared" si="13"/>
        <v>0</v>
      </c>
      <c r="V29" s="29">
        <f t="shared" si="14"/>
        <v>0</v>
      </c>
      <c r="W29" s="27">
        <f t="shared" si="15"/>
        <v>0</v>
      </c>
      <c r="X29" s="60"/>
    </row>
    <row r="30" spans="1:25" ht="13.8" x14ac:dyDescent="0.3">
      <c r="A30" s="24" t="s">
        <v>90</v>
      </c>
      <c r="B30" s="17">
        <f t="shared" si="20"/>
        <v>23</v>
      </c>
      <c r="C30" s="25" t="str">
        <f t="shared" si="1"/>
        <v>ALFIE CO</v>
      </c>
      <c r="D30" s="25" t="str">
        <f t="shared" si="2"/>
        <v>B</v>
      </c>
      <c r="E30" s="25" t="str">
        <f t="shared" si="3"/>
        <v>MAP</v>
      </c>
      <c r="F30" s="26">
        <f t="shared" si="4"/>
        <v>0</v>
      </c>
      <c r="G30" s="27">
        <f t="shared" si="5"/>
        <v>0</v>
      </c>
      <c r="H30" s="28">
        <f t="shared" si="6"/>
        <v>0</v>
      </c>
      <c r="I30" s="27">
        <f t="shared" si="7"/>
        <v>0</v>
      </c>
      <c r="J30" s="28">
        <f t="shared" si="8"/>
        <v>0</v>
      </c>
      <c r="K30" s="27">
        <f t="shared" si="9"/>
        <v>0</v>
      </c>
      <c r="L30" s="29"/>
      <c r="M30" s="27"/>
      <c r="N30" s="29">
        <f t="shared" si="10"/>
        <v>3.21</v>
      </c>
      <c r="O30" s="27">
        <f t="shared" si="11"/>
        <v>14</v>
      </c>
      <c r="P30" s="29">
        <v>0</v>
      </c>
      <c r="Q30" s="27">
        <v>0</v>
      </c>
      <c r="R30" s="29">
        <v>0</v>
      </c>
      <c r="S30" s="27">
        <v>0</v>
      </c>
      <c r="T30" s="29">
        <f t="shared" si="12"/>
        <v>0</v>
      </c>
      <c r="U30" s="27">
        <f t="shared" si="13"/>
        <v>0</v>
      </c>
      <c r="V30" s="29">
        <f t="shared" si="14"/>
        <v>11.46</v>
      </c>
      <c r="W30" s="27">
        <f t="shared" si="15"/>
        <v>35</v>
      </c>
      <c r="X30" s="60"/>
    </row>
    <row r="31" spans="1:25" ht="13.8" x14ac:dyDescent="0.3">
      <c r="A31" s="24" t="s">
        <v>23</v>
      </c>
      <c r="B31" s="17">
        <f t="shared" si="20"/>
        <v>24</v>
      </c>
      <c r="C31" s="25" t="str">
        <f t="shared" si="1"/>
        <v>RILEY OS</v>
      </c>
      <c r="D31" s="25" t="str">
        <f t="shared" si="2"/>
        <v>B</v>
      </c>
      <c r="E31" s="25" t="str">
        <f t="shared" si="3"/>
        <v>MAP</v>
      </c>
      <c r="F31" s="26">
        <f t="shared" si="4"/>
        <v>0</v>
      </c>
      <c r="G31" s="27">
        <f t="shared" si="5"/>
        <v>0</v>
      </c>
      <c r="H31" s="28">
        <f t="shared" si="6"/>
        <v>0</v>
      </c>
      <c r="I31" s="27">
        <f t="shared" si="7"/>
        <v>0</v>
      </c>
      <c r="J31" s="28">
        <f t="shared" si="8"/>
        <v>36.479999999999997</v>
      </c>
      <c r="K31" s="27">
        <f t="shared" si="9"/>
        <v>24</v>
      </c>
      <c r="L31" s="29"/>
      <c r="M31" s="27"/>
      <c r="N31" s="29">
        <f t="shared" si="10"/>
        <v>0</v>
      </c>
      <c r="O31" s="27">
        <f t="shared" si="11"/>
        <v>0</v>
      </c>
      <c r="P31" s="29">
        <v>1.25</v>
      </c>
      <c r="Q31" s="27">
        <v>50</v>
      </c>
      <c r="R31" s="29">
        <v>0</v>
      </c>
      <c r="S31" s="27">
        <v>0</v>
      </c>
      <c r="T31" s="29">
        <f t="shared" si="12"/>
        <v>0</v>
      </c>
      <c r="U31" s="27">
        <f t="shared" si="13"/>
        <v>0</v>
      </c>
      <c r="V31" s="29">
        <f t="shared" si="14"/>
        <v>0</v>
      </c>
      <c r="W31" s="27">
        <f t="shared" si="15"/>
        <v>0</v>
      </c>
      <c r="X31" s="60"/>
    </row>
    <row r="32" spans="1:25" ht="13.8" x14ac:dyDescent="0.3">
      <c r="A32" s="24" t="s">
        <v>91</v>
      </c>
      <c r="B32" s="17">
        <f t="shared" si="20"/>
        <v>25</v>
      </c>
      <c r="C32" s="25" t="str">
        <f t="shared" si="1"/>
        <v>LEXI DA</v>
      </c>
      <c r="D32" s="25" t="str">
        <f t="shared" si="2"/>
        <v>G</v>
      </c>
      <c r="E32" s="25" t="str">
        <f t="shared" si="3"/>
        <v>MAP</v>
      </c>
      <c r="F32" s="26">
        <f t="shared" si="4"/>
        <v>0</v>
      </c>
      <c r="G32" s="27">
        <f t="shared" si="5"/>
        <v>0</v>
      </c>
      <c r="H32" s="28">
        <f t="shared" si="6"/>
        <v>0</v>
      </c>
      <c r="I32" s="27">
        <f t="shared" si="7"/>
        <v>0</v>
      </c>
      <c r="J32" s="28">
        <f t="shared" si="8"/>
        <v>0</v>
      </c>
      <c r="K32" s="27">
        <f t="shared" si="9"/>
        <v>0</v>
      </c>
      <c r="L32" s="29"/>
      <c r="M32" s="27"/>
      <c r="N32" s="29">
        <f t="shared" si="10"/>
        <v>4.09</v>
      </c>
      <c r="O32" s="27">
        <f t="shared" si="11"/>
        <v>10</v>
      </c>
      <c r="P32" s="29">
        <v>0</v>
      </c>
      <c r="Q32" s="27">
        <v>0</v>
      </c>
      <c r="R32" s="29">
        <v>0</v>
      </c>
      <c r="S32" s="27">
        <v>0</v>
      </c>
      <c r="T32" s="29">
        <f t="shared" si="12"/>
        <v>5.04</v>
      </c>
      <c r="U32" s="27">
        <f t="shared" si="13"/>
        <v>41</v>
      </c>
      <c r="V32" s="29">
        <f t="shared" si="14"/>
        <v>0</v>
      </c>
      <c r="W32" s="27">
        <f t="shared" si="15"/>
        <v>0</v>
      </c>
      <c r="X32" s="60"/>
    </row>
    <row r="33" spans="1:25" ht="13.8" x14ac:dyDescent="0.3">
      <c r="A33" s="24" t="s">
        <v>92</v>
      </c>
      <c r="B33" s="17">
        <f t="shared" si="20"/>
        <v>26</v>
      </c>
      <c r="C33" s="25" t="str">
        <f t="shared" si="1"/>
        <v>MEADOW TA</v>
      </c>
      <c r="D33" s="25" t="str">
        <f t="shared" si="2"/>
        <v>G</v>
      </c>
      <c r="E33" s="25" t="str">
        <f t="shared" si="3"/>
        <v>MAP</v>
      </c>
      <c r="F33" s="26">
        <f t="shared" si="4"/>
        <v>0</v>
      </c>
      <c r="G33" s="27">
        <f t="shared" si="5"/>
        <v>0</v>
      </c>
      <c r="H33" s="28">
        <f t="shared" si="6"/>
        <v>15.48</v>
      </c>
      <c r="I33" s="27">
        <f t="shared" si="7"/>
        <v>45</v>
      </c>
      <c r="J33" s="28">
        <f t="shared" si="8"/>
        <v>0</v>
      </c>
      <c r="K33" s="27">
        <f t="shared" si="9"/>
        <v>0</v>
      </c>
      <c r="L33" s="29"/>
      <c r="M33" s="27"/>
      <c r="N33" s="29">
        <f t="shared" si="10"/>
        <v>0</v>
      </c>
      <c r="O33" s="27">
        <f t="shared" si="11"/>
        <v>0</v>
      </c>
      <c r="P33" s="29">
        <v>0</v>
      </c>
      <c r="Q33" s="27">
        <v>0</v>
      </c>
      <c r="R33" s="29">
        <v>3.1</v>
      </c>
      <c r="S33" s="27">
        <v>36</v>
      </c>
      <c r="T33" s="29">
        <f t="shared" si="12"/>
        <v>0</v>
      </c>
      <c r="U33" s="27">
        <f t="shared" si="13"/>
        <v>0</v>
      </c>
      <c r="V33" s="29">
        <f t="shared" si="14"/>
        <v>0</v>
      </c>
      <c r="W33" s="27">
        <f t="shared" si="15"/>
        <v>0</v>
      </c>
      <c r="X33" s="60"/>
    </row>
    <row r="34" spans="1:25" ht="13.8" x14ac:dyDescent="0.3">
      <c r="A34" s="24" t="s">
        <v>53</v>
      </c>
      <c r="B34" s="17">
        <f t="shared" si="20"/>
        <v>27</v>
      </c>
      <c r="C34" s="25" t="str">
        <f t="shared" si="1"/>
        <v>AMY KI</v>
      </c>
      <c r="D34" s="25" t="str">
        <f t="shared" si="2"/>
        <v>G</v>
      </c>
      <c r="E34" s="25" t="str">
        <f t="shared" si="3"/>
        <v>MAP</v>
      </c>
      <c r="F34" s="26">
        <f t="shared" si="4"/>
        <v>0</v>
      </c>
      <c r="G34" s="27">
        <f t="shared" si="5"/>
        <v>0</v>
      </c>
      <c r="H34" s="28">
        <f t="shared" si="6"/>
        <v>0</v>
      </c>
      <c r="I34" s="27">
        <f t="shared" si="7"/>
        <v>0</v>
      </c>
      <c r="J34" s="28">
        <f t="shared" si="8"/>
        <v>0</v>
      </c>
      <c r="K34" s="27">
        <f t="shared" si="9"/>
        <v>0</v>
      </c>
      <c r="L34" s="29"/>
      <c r="M34" s="27">
        <v>95</v>
      </c>
      <c r="N34" s="29">
        <f t="shared" si="10"/>
        <v>0</v>
      </c>
      <c r="O34" s="27">
        <f t="shared" si="11"/>
        <v>0</v>
      </c>
      <c r="P34" s="29">
        <v>0</v>
      </c>
      <c r="Q34" s="27">
        <v>0</v>
      </c>
      <c r="R34" s="29">
        <v>0</v>
      </c>
      <c r="S34" s="27">
        <v>0</v>
      </c>
      <c r="T34" s="29">
        <f t="shared" si="12"/>
        <v>5.04</v>
      </c>
      <c r="U34" s="27">
        <f t="shared" si="13"/>
        <v>41</v>
      </c>
      <c r="V34" s="29">
        <f t="shared" si="14"/>
        <v>0</v>
      </c>
      <c r="W34" s="27">
        <f t="shared" si="15"/>
        <v>0</v>
      </c>
      <c r="X34" s="61">
        <v>46</v>
      </c>
    </row>
    <row r="35" spans="1:25" ht="13.8" x14ac:dyDescent="0.3">
      <c r="A35" s="24" t="s">
        <v>46</v>
      </c>
      <c r="B35" s="17">
        <f t="shared" si="20"/>
        <v>28</v>
      </c>
      <c r="C35" s="25" t="str">
        <f t="shared" si="1"/>
        <v>ALYSSA AS</v>
      </c>
      <c r="D35" s="25" t="str">
        <f t="shared" si="2"/>
        <v>G</v>
      </c>
      <c r="E35" s="25" t="str">
        <f t="shared" si="3"/>
        <v>MAP</v>
      </c>
      <c r="F35" s="26">
        <f t="shared" si="4"/>
        <v>0</v>
      </c>
      <c r="G35" s="27">
        <f t="shared" si="5"/>
        <v>0</v>
      </c>
      <c r="H35" s="28">
        <f t="shared" si="6"/>
        <v>0</v>
      </c>
      <c r="I35" s="27">
        <f t="shared" si="7"/>
        <v>0</v>
      </c>
      <c r="J35" s="28">
        <f t="shared" si="8"/>
        <v>0</v>
      </c>
      <c r="K35" s="27">
        <f t="shared" si="9"/>
        <v>0</v>
      </c>
      <c r="L35" s="29"/>
      <c r="M35" s="27">
        <v>11</v>
      </c>
      <c r="N35" s="29">
        <f t="shared" si="10"/>
        <v>0</v>
      </c>
      <c r="O35" s="27">
        <f t="shared" si="11"/>
        <v>0</v>
      </c>
      <c r="P35" s="29">
        <v>1.05</v>
      </c>
      <c r="Q35" s="27">
        <v>30</v>
      </c>
      <c r="R35" s="29">
        <v>0</v>
      </c>
      <c r="S35" s="27">
        <v>0</v>
      </c>
      <c r="T35" s="29">
        <f t="shared" si="12"/>
        <v>0</v>
      </c>
      <c r="U35" s="27">
        <f t="shared" si="13"/>
        <v>0</v>
      </c>
      <c r="V35" s="29">
        <f t="shared" si="14"/>
        <v>0</v>
      </c>
      <c r="W35" s="27">
        <f t="shared" si="15"/>
        <v>0</v>
      </c>
      <c r="X35" s="61"/>
    </row>
    <row r="36" spans="1:25" ht="13.8" x14ac:dyDescent="0.3">
      <c r="A36" s="24" t="s">
        <v>93</v>
      </c>
      <c r="B36" s="17">
        <f t="shared" si="20"/>
        <v>29</v>
      </c>
      <c r="C36" s="25" t="str">
        <f t="shared" si="1"/>
        <v>ALYSA CA</v>
      </c>
      <c r="D36" s="25" t="str">
        <f t="shared" si="2"/>
        <v>G</v>
      </c>
      <c r="E36" s="25" t="str">
        <f t="shared" si="3"/>
        <v>MAP</v>
      </c>
      <c r="F36" s="26">
        <f t="shared" si="4"/>
        <v>0</v>
      </c>
      <c r="G36" s="27">
        <f t="shared" si="5"/>
        <v>0</v>
      </c>
      <c r="H36" s="28">
        <f t="shared" si="6"/>
        <v>0</v>
      </c>
      <c r="I36" s="27">
        <f t="shared" si="7"/>
        <v>0</v>
      </c>
      <c r="J36" s="28">
        <f t="shared" si="8"/>
        <v>0</v>
      </c>
      <c r="K36" s="27">
        <f t="shared" si="9"/>
        <v>0</v>
      </c>
      <c r="L36" s="29"/>
      <c r="M36" s="27"/>
      <c r="N36" s="29">
        <f t="shared" si="10"/>
        <v>3.11</v>
      </c>
      <c r="O36" s="27">
        <f t="shared" si="11"/>
        <v>24</v>
      </c>
      <c r="P36" s="29">
        <v>0</v>
      </c>
      <c r="Q36" s="27">
        <v>0</v>
      </c>
      <c r="R36" s="29">
        <v>3</v>
      </c>
      <c r="S36" s="27">
        <v>34</v>
      </c>
      <c r="T36" s="29">
        <f t="shared" si="12"/>
        <v>0</v>
      </c>
      <c r="U36" s="27">
        <f t="shared" si="13"/>
        <v>0</v>
      </c>
      <c r="V36" s="29">
        <f t="shared" si="14"/>
        <v>0</v>
      </c>
      <c r="W36" s="27">
        <f t="shared" si="15"/>
        <v>0</v>
      </c>
      <c r="X36" s="61"/>
    </row>
    <row r="37" spans="1:25" ht="13.8" x14ac:dyDescent="0.3">
      <c r="A37" s="24" t="s">
        <v>41</v>
      </c>
      <c r="B37" s="17">
        <f t="shared" si="20"/>
        <v>30</v>
      </c>
      <c r="C37" s="25" t="str">
        <f t="shared" si="1"/>
        <v>TEEGAN CO</v>
      </c>
      <c r="D37" s="25" t="str">
        <f t="shared" si="2"/>
        <v>G</v>
      </c>
      <c r="E37" s="25" t="str">
        <f t="shared" si="3"/>
        <v>MAP</v>
      </c>
      <c r="F37" s="26">
        <f t="shared" si="4"/>
        <v>0</v>
      </c>
      <c r="G37" s="27">
        <f t="shared" si="5"/>
        <v>0</v>
      </c>
      <c r="H37" s="28">
        <f t="shared" si="6"/>
        <v>0</v>
      </c>
      <c r="I37" s="27">
        <f t="shared" si="7"/>
        <v>0</v>
      </c>
      <c r="J37" s="28">
        <f t="shared" si="8"/>
        <v>0</v>
      </c>
      <c r="K37" s="27">
        <f t="shared" si="9"/>
        <v>0</v>
      </c>
      <c r="L37" s="29"/>
      <c r="M37" s="27">
        <v>56</v>
      </c>
      <c r="N37" s="29">
        <f t="shared" si="10"/>
        <v>0</v>
      </c>
      <c r="O37" s="27">
        <f t="shared" si="11"/>
        <v>0</v>
      </c>
      <c r="P37" s="29">
        <v>0</v>
      </c>
      <c r="Q37" s="27">
        <v>0</v>
      </c>
      <c r="R37" s="29">
        <v>0</v>
      </c>
      <c r="S37" s="27">
        <v>0</v>
      </c>
      <c r="T37" s="29">
        <f t="shared" si="12"/>
        <v>0</v>
      </c>
      <c r="U37" s="27">
        <f t="shared" si="13"/>
        <v>0</v>
      </c>
      <c r="V37" s="29">
        <f t="shared" si="14"/>
        <v>5.59</v>
      </c>
      <c r="W37" s="27">
        <f t="shared" si="15"/>
        <v>22</v>
      </c>
      <c r="X37" s="61"/>
    </row>
    <row r="38" spans="1:25" ht="13.8" x14ac:dyDescent="0.3">
      <c r="A38" s="24" t="s">
        <v>94</v>
      </c>
      <c r="B38" s="17">
        <f t="shared" si="20"/>
        <v>31</v>
      </c>
      <c r="C38" s="25" t="str">
        <f t="shared" si="1"/>
        <v>LEXI GR</v>
      </c>
      <c r="D38" s="25" t="str">
        <f t="shared" si="2"/>
        <v>G</v>
      </c>
      <c r="E38" s="25" t="str">
        <f t="shared" si="3"/>
        <v>MAP</v>
      </c>
      <c r="F38" s="26">
        <f t="shared" si="4"/>
        <v>0</v>
      </c>
      <c r="G38" s="27">
        <f t="shared" si="5"/>
        <v>0</v>
      </c>
      <c r="H38" s="28">
        <f t="shared" si="6"/>
        <v>16.46</v>
      </c>
      <c r="I38" s="27">
        <f t="shared" si="7"/>
        <v>35</v>
      </c>
      <c r="J38" s="28">
        <f t="shared" si="8"/>
        <v>0</v>
      </c>
      <c r="K38" s="27">
        <f t="shared" si="9"/>
        <v>0</v>
      </c>
      <c r="L38" s="29"/>
      <c r="M38" s="27"/>
      <c r="N38" s="29">
        <f t="shared" si="10"/>
        <v>0</v>
      </c>
      <c r="O38" s="27">
        <f t="shared" si="11"/>
        <v>0</v>
      </c>
      <c r="P38" s="29">
        <v>0</v>
      </c>
      <c r="Q38" s="27">
        <v>0</v>
      </c>
      <c r="R38" s="29">
        <v>0</v>
      </c>
      <c r="S38" s="27">
        <v>0</v>
      </c>
      <c r="T38" s="29">
        <f t="shared" si="12"/>
        <v>0</v>
      </c>
      <c r="U38" s="27">
        <f t="shared" si="13"/>
        <v>0</v>
      </c>
      <c r="V38" s="29">
        <f t="shared" si="14"/>
        <v>17.89</v>
      </c>
      <c r="W38" s="27">
        <f t="shared" si="15"/>
        <v>49</v>
      </c>
      <c r="X38" s="61"/>
    </row>
    <row r="39" spans="1:25" ht="13.8" x14ac:dyDescent="0.3">
      <c r="A39" s="24" t="s">
        <v>20</v>
      </c>
      <c r="B39" s="17">
        <f t="shared" si="20"/>
        <v>32</v>
      </c>
      <c r="C39" s="25" t="str">
        <f t="shared" si="1"/>
        <v>JAZMIN HE</v>
      </c>
      <c r="D39" s="25" t="str">
        <f t="shared" si="2"/>
        <v>G</v>
      </c>
      <c r="E39" s="25" t="str">
        <f t="shared" si="3"/>
        <v>MAP</v>
      </c>
      <c r="F39" s="26">
        <f t="shared" si="4"/>
        <v>0</v>
      </c>
      <c r="G39" s="27">
        <f t="shared" si="5"/>
        <v>0</v>
      </c>
      <c r="H39" s="28">
        <f t="shared" si="6"/>
        <v>0</v>
      </c>
      <c r="I39" s="27">
        <f t="shared" si="7"/>
        <v>0</v>
      </c>
      <c r="J39" s="28">
        <f t="shared" si="8"/>
        <v>39.17</v>
      </c>
      <c r="K39" s="27">
        <f t="shared" si="9"/>
        <v>11</v>
      </c>
      <c r="L39" s="29"/>
      <c r="M39" s="27"/>
      <c r="N39" s="29">
        <f t="shared" si="10"/>
        <v>0</v>
      </c>
      <c r="O39" s="27">
        <f t="shared" si="11"/>
        <v>0</v>
      </c>
      <c r="P39" s="29">
        <v>1.05</v>
      </c>
      <c r="Q39" s="27">
        <v>30</v>
      </c>
      <c r="R39" s="29">
        <v>0</v>
      </c>
      <c r="S39" s="27">
        <v>0</v>
      </c>
      <c r="T39" s="29">
        <f t="shared" si="12"/>
        <v>0</v>
      </c>
      <c r="U39" s="27">
        <f t="shared" si="13"/>
        <v>0</v>
      </c>
      <c r="V39" s="29">
        <f t="shared" si="14"/>
        <v>0</v>
      </c>
      <c r="W39" s="27">
        <f t="shared" si="15"/>
        <v>0</v>
      </c>
      <c r="X39" s="61"/>
    </row>
    <row r="40" spans="1:25" ht="13.8" x14ac:dyDescent="0.3">
      <c r="A40" s="24"/>
      <c r="B40" s="17">
        <f t="shared" si="20"/>
        <v>0</v>
      </c>
      <c r="C40" s="25" t="str">
        <f t="shared" si="1"/>
        <v/>
      </c>
      <c r="D40" s="25" t="str">
        <f t="shared" si="2"/>
        <v/>
      </c>
      <c r="E40" s="25" t="str">
        <f t="shared" si="3"/>
        <v/>
      </c>
      <c r="F40" s="26">
        <f t="shared" si="4"/>
        <v>0</v>
      </c>
      <c r="G40" s="27">
        <f t="shared" si="5"/>
        <v>0</v>
      </c>
      <c r="H40" s="28">
        <f t="shared" si="6"/>
        <v>0</v>
      </c>
      <c r="I40" s="27">
        <f t="shared" si="7"/>
        <v>0</v>
      </c>
      <c r="J40" s="28">
        <f t="shared" si="8"/>
        <v>0</v>
      </c>
      <c r="K40" s="27">
        <f t="shared" si="9"/>
        <v>0</v>
      </c>
      <c r="L40" s="29"/>
      <c r="M40" s="27"/>
      <c r="N40" s="29">
        <f t="shared" si="10"/>
        <v>0</v>
      </c>
      <c r="O40" s="27">
        <f t="shared" si="11"/>
        <v>0</v>
      </c>
      <c r="P40" s="29">
        <f t="shared" si="16"/>
        <v>0</v>
      </c>
      <c r="Q40" s="27">
        <f t="shared" si="17"/>
        <v>0</v>
      </c>
      <c r="R40" s="29">
        <f t="shared" si="18"/>
        <v>0</v>
      </c>
      <c r="S40" s="27">
        <f t="shared" si="19"/>
        <v>0</v>
      </c>
      <c r="T40" s="29">
        <f t="shared" si="12"/>
        <v>0</v>
      </c>
      <c r="U40" s="27">
        <f t="shared" si="13"/>
        <v>0</v>
      </c>
      <c r="V40" s="29">
        <f t="shared" si="14"/>
        <v>0</v>
      </c>
      <c r="W40" s="27">
        <f t="shared" si="15"/>
        <v>0</v>
      </c>
      <c r="X40" s="61"/>
    </row>
    <row r="41" spans="1:25" ht="13.8" x14ac:dyDescent="0.3">
      <c r="A41" s="24"/>
      <c r="B41" s="17">
        <f t="shared" si="20"/>
        <v>0</v>
      </c>
      <c r="C41" s="25" t="str">
        <f t="shared" si="1"/>
        <v/>
      </c>
      <c r="D41" s="25" t="str">
        <f t="shared" si="2"/>
        <v/>
      </c>
      <c r="E41" s="25" t="str">
        <f t="shared" si="3"/>
        <v/>
      </c>
      <c r="F41" s="26">
        <f t="shared" si="4"/>
        <v>0</v>
      </c>
      <c r="G41" s="27">
        <f t="shared" si="5"/>
        <v>0</v>
      </c>
      <c r="H41" s="28">
        <f t="shared" si="6"/>
        <v>0</v>
      </c>
      <c r="I41" s="27">
        <f t="shared" si="7"/>
        <v>0</v>
      </c>
      <c r="J41" s="28">
        <f t="shared" si="8"/>
        <v>0</v>
      </c>
      <c r="K41" s="27">
        <f t="shared" si="9"/>
        <v>0</v>
      </c>
      <c r="L41" s="29"/>
      <c r="M41" s="27"/>
      <c r="N41" s="29">
        <f t="shared" si="10"/>
        <v>0</v>
      </c>
      <c r="O41" s="27">
        <f t="shared" si="11"/>
        <v>0</v>
      </c>
      <c r="P41" s="29">
        <f t="shared" si="16"/>
        <v>0</v>
      </c>
      <c r="Q41" s="27">
        <f t="shared" si="17"/>
        <v>0</v>
      </c>
      <c r="R41" s="29">
        <f t="shared" si="18"/>
        <v>0</v>
      </c>
      <c r="S41" s="27">
        <f t="shared" si="19"/>
        <v>0</v>
      </c>
      <c r="T41" s="29">
        <f t="shared" si="12"/>
        <v>0</v>
      </c>
      <c r="U41" s="27">
        <f t="shared" si="13"/>
        <v>0</v>
      </c>
      <c r="V41" s="29">
        <f t="shared" si="14"/>
        <v>0</v>
      </c>
      <c r="W41" s="27">
        <f t="shared" si="15"/>
        <v>0</v>
      </c>
      <c r="X41" s="61"/>
    </row>
    <row r="42" spans="1:25" ht="13.8" x14ac:dyDescent="0.3">
      <c r="A42" s="24"/>
      <c r="B42" s="17">
        <f t="shared" ref="B42:B48" si="21">IF(ISNA(MATCH(A42,AthleteNumbers,0)),0,MATCH(A42,AthleteNumbers,0))</f>
        <v>0</v>
      </c>
      <c r="C42" s="25" t="str">
        <f t="shared" si="1"/>
        <v/>
      </c>
      <c r="D42" s="25" t="str">
        <f t="shared" si="2"/>
        <v/>
      </c>
      <c r="E42" s="25" t="str">
        <f t="shared" si="3"/>
        <v/>
      </c>
      <c r="F42" s="26">
        <f t="shared" si="4"/>
        <v>0</v>
      </c>
      <c r="G42" s="27">
        <f t="shared" si="5"/>
        <v>0</v>
      </c>
      <c r="H42" s="28">
        <f t="shared" si="6"/>
        <v>0</v>
      </c>
      <c r="I42" s="27">
        <f t="shared" si="7"/>
        <v>0</v>
      </c>
      <c r="J42" s="28">
        <f t="shared" si="8"/>
        <v>0</v>
      </c>
      <c r="K42" s="27">
        <f t="shared" si="9"/>
        <v>0</v>
      </c>
      <c r="L42" s="29"/>
      <c r="M42" s="27"/>
      <c r="N42" s="29">
        <f t="shared" si="10"/>
        <v>0</v>
      </c>
      <c r="O42" s="27">
        <f t="shared" si="11"/>
        <v>0</v>
      </c>
      <c r="P42" s="29">
        <f t="shared" si="16"/>
        <v>0</v>
      </c>
      <c r="Q42" s="27">
        <f t="shared" si="17"/>
        <v>0</v>
      </c>
      <c r="R42" s="29">
        <f t="shared" si="18"/>
        <v>0</v>
      </c>
      <c r="S42" s="27">
        <f t="shared" si="19"/>
        <v>0</v>
      </c>
      <c r="T42" s="29">
        <f t="shared" si="12"/>
        <v>0</v>
      </c>
      <c r="U42" s="27">
        <f t="shared" si="13"/>
        <v>0</v>
      </c>
      <c r="V42" s="29">
        <f t="shared" si="14"/>
        <v>0</v>
      </c>
      <c r="W42" s="27">
        <f t="shared" si="15"/>
        <v>0</v>
      </c>
      <c r="X42" s="61"/>
    </row>
    <row r="43" spans="1:25" ht="13.8" x14ac:dyDescent="0.3">
      <c r="A43" s="24"/>
      <c r="B43" s="17">
        <f t="shared" si="21"/>
        <v>0</v>
      </c>
      <c r="C43" s="25" t="str">
        <f t="shared" si="1"/>
        <v/>
      </c>
      <c r="D43" s="25" t="str">
        <f t="shared" si="2"/>
        <v/>
      </c>
      <c r="E43" s="25" t="str">
        <f t="shared" si="3"/>
        <v/>
      </c>
      <c r="F43" s="26">
        <f t="shared" si="4"/>
        <v>0</v>
      </c>
      <c r="G43" s="27">
        <f t="shared" si="5"/>
        <v>0</v>
      </c>
      <c r="H43" s="28">
        <f t="shared" si="6"/>
        <v>0</v>
      </c>
      <c r="I43" s="27">
        <f t="shared" si="7"/>
        <v>0</v>
      </c>
      <c r="J43" s="28">
        <f t="shared" si="8"/>
        <v>0</v>
      </c>
      <c r="K43" s="27">
        <f t="shared" si="9"/>
        <v>0</v>
      </c>
      <c r="L43" s="29"/>
      <c r="M43" s="27"/>
      <c r="N43" s="29">
        <f t="shared" si="10"/>
        <v>0</v>
      </c>
      <c r="O43" s="27">
        <f t="shared" si="11"/>
        <v>0</v>
      </c>
      <c r="P43" s="29">
        <f t="shared" si="16"/>
        <v>0</v>
      </c>
      <c r="Q43" s="27">
        <f t="shared" si="17"/>
        <v>0</v>
      </c>
      <c r="R43" s="29">
        <f t="shared" si="18"/>
        <v>0</v>
      </c>
      <c r="S43" s="27">
        <f t="shared" si="19"/>
        <v>0</v>
      </c>
      <c r="T43" s="29">
        <f t="shared" si="12"/>
        <v>0</v>
      </c>
      <c r="U43" s="27">
        <f t="shared" si="13"/>
        <v>0</v>
      </c>
      <c r="V43" s="29">
        <f t="shared" si="14"/>
        <v>0</v>
      </c>
      <c r="W43" s="27">
        <f t="shared" si="15"/>
        <v>0</v>
      </c>
      <c r="X43" s="62"/>
    </row>
    <row r="44" spans="1:25" ht="13.8" x14ac:dyDescent="0.3">
      <c r="A44" s="30"/>
      <c r="B44" s="17">
        <f t="shared" si="21"/>
        <v>0</v>
      </c>
      <c r="C44" s="31" t="s">
        <v>95</v>
      </c>
      <c r="D44" s="31"/>
      <c r="E44" s="31" t="str">
        <f>E24</f>
        <v>MAP</v>
      </c>
      <c r="F44" s="32" t="str">
        <f>IF(COUNT(F24:F43)=8,"P","")</f>
        <v/>
      </c>
      <c r="G44" s="33"/>
      <c r="H44" s="34"/>
      <c r="I44" s="33">
        <f>SUM(I24:I39)</f>
        <v>142</v>
      </c>
      <c r="J44" s="34"/>
      <c r="K44" s="33">
        <f>SUM(K24:K39)</f>
        <v>75</v>
      </c>
      <c r="L44" s="34"/>
      <c r="M44" s="33">
        <f>SUM(M24:M39)</f>
        <v>241</v>
      </c>
      <c r="N44" s="34"/>
      <c r="O44" s="33">
        <f>SUM(O24:O39)</f>
        <v>48</v>
      </c>
      <c r="P44" s="34"/>
      <c r="Q44" s="33">
        <f>SUM(Q24:Q39)</f>
        <v>155</v>
      </c>
      <c r="R44" s="34"/>
      <c r="S44" s="33">
        <f>SUM(S24:S39)</f>
        <v>122</v>
      </c>
      <c r="T44" s="34"/>
      <c r="U44" s="33">
        <f>SUM(U24:U39)</f>
        <v>139</v>
      </c>
      <c r="V44" s="34"/>
      <c r="W44" s="33">
        <f>SUM(W24:W39)</f>
        <v>154</v>
      </c>
      <c r="X44" s="35">
        <f>+X24+X34</f>
        <v>104</v>
      </c>
      <c r="Y44" s="36">
        <f>SUM(I44:X44)</f>
        <v>1180</v>
      </c>
    </row>
    <row r="45" spans="1:25" ht="13.8" x14ac:dyDescent="0.3">
      <c r="A45" s="24" t="s">
        <v>96</v>
      </c>
      <c r="B45" s="17">
        <f t="shared" si="21"/>
        <v>33</v>
      </c>
      <c r="C45" s="25" t="str">
        <f t="shared" si="1"/>
        <v>CIARAN SM</v>
      </c>
      <c r="D45" s="25" t="str">
        <f t="shared" si="2"/>
        <v>B</v>
      </c>
      <c r="E45" s="25" t="str">
        <f t="shared" si="3"/>
        <v>DHSB &amp; PHSG</v>
      </c>
      <c r="F45" s="26">
        <f t="shared" si="4"/>
        <v>0</v>
      </c>
      <c r="G45" s="27">
        <f t="shared" si="5"/>
        <v>0</v>
      </c>
      <c r="H45" s="28">
        <f t="shared" si="6"/>
        <v>0</v>
      </c>
      <c r="I45" s="27">
        <f t="shared" si="7"/>
        <v>0</v>
      </c>
      <c r="J45" s="28">
        <f t="shared" si="8"/>
        <v>0</v>
      </c>
      <c r="K45" s="27">
        <f t="shared" si="9"/>
        <v>0</v>
      </c>
      <c r="L45" s="29"/>
      <c r="M45" s="27"/>
      <c r="N45" s="29">
        <f t="shared" si="10"/>
        <v>2.5</v>
      </c>
      <c r="O45" s="27">
        <f t="shared" si="11"/>
        <v>45</v>
      </c>
      <c r="P45" s="29">
        <v>1.3</v>
      </c>
      <c r="Q45" s="27">
        <v>55</v>
      </c>
      <c r="R45" s="29">
        <v>0</v>
      </c>
      <c r="S45" s="27">
        <v>0</v>
      </c>
      <c r="T45" s="29">
        <f t="shared" si="12"/>
        <v>0</v>
      </c>
      <c r="U45" s="27">
        <f t="shared" si="13"/>
        <v>0</v>
      </c>
      <c r="V45" s="29">
        <f t="shared" si="14"/>
        <v>0</v>
      </c>
      <c r="W45" s="27">
        <f t="shared" si="15"/>
        <v>0</v>
      </c>
      <c r="X45" s="59">
        <v>54</v>
      </c>
    </row>
    <row r="46" spans="1:25" ht="13.8" x14ac:dyDescent="0.3">
      <c r="A46" s="24" t="s">
        <v>97</v>
      </c>
      <c r="B46" s="17">
        <f t="shared" si="21"/>
        <v>34</v>
      </c>
      <c r="C46" s="25" t="str">
        <f t="shared" si="1"/>
        <v>JAKE WH</v>
      </c>
      <c r="D46" s="25" t="str">
        <f t="shared" si="2"/>
        <v>B</v>
      </c>
      <c r="E46" s="25" t="str">
        <f t="shared" si="3"/>
        <v>DHSB &amp; PHSG</v>
      </c>
      <c r="F46" s="26">
        <f t="shared" si="4"/>
        <v>0</v>
      </c>
      <c r="G46" s="27">
        <f t="shared" si="5"/>
        <v>0</v>
      </c>
      <c r="H46" s="28">
        <f t="shared" si="6"/>
        <v>0</v>
      </c>
      <c r="I46" s="27">
        <f t="shared" si="7"/>
        <v>0</v>
      </c>
      <c r="J46" s="28">
        <f t="shared" si="8"/>
        <v>0</v>
      </c>
      <c r="K46" s="27">
        <f t="shared" si="9"/>
        <v>0</v>
      </c>
      <c r="L46" s="29"/>
      <c r="M46" s="27"/>
      <c r="N46" s="29">
        <f t="shared" si="10"/>
        <v>3.01</v>
      </c>
      <c r="O46" s="27">
        <f t="shared" si="11"/>
        <v>34.000000000000028</v>
      </c>
      <c r="P46" s="29">
        <v>0</v>
      </c>
      <c r="Q46" s="27">
        <v>0</v>
      </c>
      <c r="R46" s="29">
        <v>0</v>
      </c>
      <c r="S46" s="27">
        <v>0</v>
      </c>
      <c r="T46" s="29">
        <f t="shared" si="12"/>
        <v>0</v>
      </c>
      <c r="U46" s="27">
        <f t="shared" si="13"/>
        <v>0</v>
      </c>
      <c r="V46" s="29">
        <f t="shared" si="14"/>
        <v>11.47</v>
      </c>
      <c r="W46" s="27">
        <f t="shared" si="15"/>
        <v>35</v>
      </c>
      <c r="X46" s="60"/>
    </row>
    <row r="47" spans="1:25" ht="13.8" x14ac:dyDescent="0.3">
      <c r="A47" s="24" t="s">
        <v>98</v>
      </c>
      <c r="B47" s="17">
        <f t="shared" si="21"/>
        <v>35</v>
      </c>
      <c r="C47" s="25" t="str">
        <f t="shared" si="1"/>
        <v>CALEB MO</v>
      </c>
      <c r="D47" s="25" t="str">
        <f t="shared" si="2"/>
        <v>B</v>
      </c>
      <c r="E47" s="25" t="str">
        <f t="shared" si="3"/>
        <v>DHSB &amp; PHSG</v>
      </c>
      <c r="F47" s="26">
        <f t="shared" si="4"/>
        <v>0</v>
      </c>
      <c r="G47" s="27">
        <f t="shared" si="5"/>
        <v>0</v>
      </c>
      <c r="H47" s="28">
        <f t="shared" si="6"/>
        <v>14.59</v>
      </c>
      <c r="I47" s="27">
        <f t="shared" si="7"/>
        <v>54</v>
      </c>
      <c r="J47" s="28">
        <f t="shared" si="8"/>
        <v>0</v>
      </c>
      <c r="K47" s="27">
        <f t="shared" si="9"/>
        <v>0</v>
      </c>
      <c r="L47" s="29"/>
      <c r="M47" s="27"/>
      <c r="N47" s="29">
        <f t="shared" si="10"/>
        <v>0</v>
      </c>
      <c r="O47" s="27">
        <f t="shared" si="11"/>
        <v>0</v>
      </c>
      <c r="P47" s="29">
        <v>0</v>
      </c>
      <c r="Q47" s="27">
        <v>0</v>
      </c>
      <c r="R47" s="29">
        <v>3</v>
      </c>
      <c r="S47" s="27">
        <v>34</v>
      </c>
      <c r="T47" s="29">
        <f t="shared" si="12"/>
        <v>0</v>
      </c>
      <c r="U47" s="27">
        <f t="shared" si="13"/>
        <v>0</v>
      </c>
      <c r="V47" s="29">
        <f t="shared" si="14"/>
        <v>0</v>
      </c>
      <c r="W47" s="27">
        <f t="shared" si="15"/>
        <v>0</v>
      </c>
      <c r="X47" s="60"/>
    </row>
    <row r="48" spans="1:25" ht="13.8" x14ac:dyDescent="0.3">
      <c r="A48" s="24" t="s">
        <v>56</v>
      </c>
      <c r="B48" s="17">
        <f t="shared" si="21"/>
        <v>36</v>
      </c>
      <c r="C48" s="25" t="str">
        <f t="shared" si="1"/>
        <v>FIN RU</v>
      </c>
      <c r="D48" s="25" t="str">
        <f t="shared" si="2"/>
        <v>B</v>
      </c>
      <c r="E48" s="25" t="str">
        <f t="shared" si="3"/>
        <v>DHSB &amp; PHSG</v>
      </c>
      <c r="F48" s="26">
        <f t="shared" si="4"/>
        <v>0</v>
      </c>
      <c r="G48" s="27">
        <f t="shared" si="5"/>
        <v>0</v>
      </c>
      <c r="H48" s="28">
        <f t="shared" si="6"/>
        <v>0</v>
      </c>
      <c r="I48" s="27">
        <f t="shared" si="7"/>
        <v>0</v>
      </c>
      <c r="J48" s="28">
        <f t="shared" si="8"/>
        <v>0</v>
      </c>
      <c r="K48" s="27">
        <f t="shared" si="9"/>
        <v>0</v>
      </c>
      <c r="L48" s="29"/>
      <c r="M48" s="27">
        <v>93</v>
      </c>
      <c r="N48" s="29">
        <f t="shared" si="10"/>
        <v>0</v>
      </c>
      <c r="O48" s="27">
        <f t="shared" si="11"/>
        <v>0</v>
      </c>
      <c r="P48" s="29">
        <v>0</v>
      </c>
      <c r="Q48" s="27">
        <v>0</v>
      </c>
      <c r="R48" s="29">
        <v>3.2</v>
      </c>
      <c r="S48" s="27">
        <v>38</v>
      </c>
      <c r="T48" s="29">
        <f t="shared" si="12"/>
        <v>0</v>
      </c>
      <c r="U48" s="27">
        <f t="shared" si="13"/>
        <v>0</v>
      </c>
      <c r="V48" s="29">
        <f t="shared" si="14"/>
        <v>0</v>
      </c>
      <c r="W48" s="27">
        <f t="shared" si="15"/>
        <v>0</v>
      </c>
      <c r="X48" s="60"/>
    </row>
    <row r="49" spans="1:24" ht="13.8" x14ac:dyDescent="0.3">
      <c r="A49" s="24" t="s">
        <v>55</v>
      </c>
      <c r="B49" s="17">
        <f t="shared" ref="B49:B62" si="22">IF(ISNA(MATCH(A49,AthleteNumbers,0)),0,MATCH(A49,AthleteNumbers,0))</f>
        <v>37</v>
      </c>
      <c r="C49" s="25" t="str">
        <f t="shared" si="1"/>
        <v>OSCAR WA</v>
      </c>
      <c r="D49" s="25" t="str">
        <f t="shared" si="2"/>
        <v>B</v>
      </c>
      <c r="E49" s="25" t="str">
        <f t="shared" si="3"/>
        <v>DHSB &amp; PHSG</v>
      </c>
      <c r="F49" s="26">
        <f t="shared" si="4"/>
        <v>0</v>
      </c>
      <c r="G49" s="27">
        <f t="shared" si="5"/>
        <v>0</v>
      </c>
      <c r="H49" s="28">
        <f t="shared" si="6"/>
        <v>0</v>
      </c>
      <c r="I49" s="27">
        <f t="shared" si="7"/>
        <v>0</v>
      </c>
      <c r="J49" s="28">
        <f t="shared" si="8"/>
        <v>0</v>
      </c>
      <c r="K49" s="27">
        <f t="shared" si="9"/>
        <v>0</v>
      </c>
      <c r="L49" s="29"/>
      <c r="M49" s="27">
        <v>60</v>
      </c>
      <c r="N49" s="29">
        <f t="shared" si="10"/>
        <v>0</v>
      </c>
      <c r="O49" s="27">
        <f t="shared" si="11"/>
        <v>0</v>
      </c>
      <c r="P49" s="29">
        <v>0</v>
      </c>
      <c r="Q49" s="27">
        <v>0</v>
      </c>
      <c r="R49" s="29">
        <v>0</v>
      </c>
      <c r="S49" s="27">
        <v>0</v>
      </c>
      <c r="T49" s="29">
        <f t="shared" si="12"/>
        <v>4.37</v>
      </c>
      <c r="U49" s="27">
        <f t="shared" si="13"/>
        <v>35</v>
      </c>
      <c r="V49" s="29">
        <f t="shared" si="14"/>
        <v>0</v>
      </c>
      <c r="W49" s="27">
        <f t="shared" si="15"/>
        <v>0</v>
      </c>
      <c r="X49" s="60"/>
    </row>
    <row r="50" spans="1:24" ht="13.8" x14ac:dyDescent="0.3">
      <c r="A50" s="24" t="s">
        <v>99</v>
      </c>
      <c r="B50" s="17">
        <f t="shared" si="22"/>
        <v>38</v>
      </c>
      <c r="C50" s="25" t="str">
        <f t="shared" si="1"/>
        <v>JACK ST</v>
      </c>
      <c r="D50" s="25" t="str">
        <f t="shared" si="2"/>
        <v>B</v>
      </c>
      <c r="E50" s="25" t="str">
        <f t="shared" si="3"/>
        <v>DHSB &amp; PHSG</v>
      </c>
      <c r="F50" s="26">
        <f t="shared" si="4"/>
        <v>0</v>
      </c>
      <c r="G50" s="27">
        <f t="shared" si="5"/>
        <v>0</v>
      </c>
      <c r="H50" s="28">
        <f t="shared" si="6"/>
        <v>15.49</v>
      </c>
      <c r="I50" s="27">
        <f t="shared" si="7"/>
        <v>45</v>
      </c>
      <c r="J50" s="28">
        <f t="shared" si="8"/>
        <v>0</v>
      </c>
      <c r="K50" s="27">
        <f t="shared" si="9"/>
        <v>0</v>
      </c>
      <c r="L50" s="29"/>
      <c r="M50" s="27"/>
      <c r="N50" s="29">
        <f t="shared" si="10"/>
        <v>0</v>
      </c>
      <c r="O50" s="27">
        <f t="shared" si="11"/>
        <v>0</v>
      </c>
      <c r="P50" s="29">
        <v>1.1499999999999999</v>
      </c>
      <c r="Q50" s="27">
        <v>40</v>
      </c>
      <c r="R50" s="29">
        <v>0</v>
      </c>
      <c r="S50" s="27">
        <v>0</v>
      </c>
      <c r="T50" s="29">
        <f t="shared" si="12"/>
        <v>0</v>
      </c>
      <c r="U50" s="27">
        <f t="shared" si="13"/>
        <v>0</v>
      </c>
      <c r="V50" s="29">
        <f t="shared" si="14"/>
        <v>0</v>
      </c>
      <c r="W50" s="27">
        <f t="shared" si="15"/>
        <v>0</v>
      </c>
      <c r="X50" s="60"/>
    </row>
    <row r="51" spans="1:24" ht="13.8" x14ac:dyDescent="0.3">
      <c r="A51" s="24" t="s">
        <v>22</v>
      </c>
      <c r="B51" s="17">
        <f t="shared" si="22"/>
        <v>39</v>
      </c>
      <c r="C51" s="25" t="str">
        <f t="shared" si="1"/>
        <v>JOSS RE</v>
      </c>
      <c r="D51" s="25" t="str">
        <f t="shared" si="2"/>
        <v>B</v>
      </c>
      <c r="E51" s="25" t="str">
        <f t="shared" si="3"/>
        <v>DHSB &amp; PHSG</v>
      </c>
      <c r="F51" s="26">
        <f t="shared" si="4"/>
        <v>0</v>
      </c>
      <c r="G51" s="27">
        <f t="shared" si="5"/>
        <v>0</v>
      </c>
      <c r="H51" s="28">
        <f t="shared" si="6"/>
        <v>0</v>
      </c>
      <c r="I51" s="27">
        <f t="shared" si="7"/>
        <v>0</v>
      </c>
      <c r="J51" s="28">
        <f t="shared" si="8"/>
        <v>34.42</v>
      </c>
      <c r="K51" s="27">
        <f t="shared" si="9"/>
        <v>35</v>
      </c>
      <c r="L51" s="29"/>
      <c r="M51" s="27"/>
      <c r="N51" s="29">
        <f t="shared" si="10"/>
        <v>0</v>
      </c>
      <c r="O51" s="27">
        <f t="shared" si="11"/>
        <v>0</v>
      </c>
      <c r="P51" s="29">
        <v>0</v>
      </c>
      <c r="Q51" s="27">
        <v>0</v>
      </c>
      <c r="R51" s="29">
        <v>0</v>
      </c>
      <c r="S51" s="27">
        <v>0</v>
      </c>
      <c r="T51" s="29">
        <f t="shared" si="12"/>
        <v>4.8</v>
      </c>
      <c r="U51" s="27">
        <f t="shared" si="13"/>
        <v>39</v>
      </c>
      <c r="V51" s="29">
        <f t="shared" si="14"/>
        <v>0</v>
      </c>
      <c r="W51" s="27">
        <f t="shared" si="15"/>
        <v>0</v>
      </c>
      <c r="X51" s="60"/>
    </row>
    <row r="52" spans="1:24" ht="13.8" x14ac:dyDescent="0.3">
      <c r="A52" s="24" t="s">
        <v>18</v>
      </c>
      <c r="B52" s="17">
        <f t="shared" si="22"/>
        <v>40</v>
      </c>
      <c r="C52" s="25" t="str">
        <f t="shared" si="1"/>
        <v>SHEA WI</v>
      </c>
      <c r="D52" s="25" t="str">
        <f t="shared" si="2"/>
        <v>B</v>
      </c>
      <c r="E52" s="25" t="str">
        <f t="shared" si="3"/>
        <v>DHSB &amp; PHSG</v>
      </c>
      <c r="F52" s="26">
        <f t="shared" si="4"/>
        <v>0</v>
      </c>
      <c r="G52" s="27">
        <f t="shared" si="5"/>
        <v>0</v>
      </c>
      <c r="H52" s="28">
        <f t="shared" si="6"/>
        <v>0</v>
      </c>
      <c r="I52" s="27">
        <f t="shared" si="7"/>
        <v>0</v>
      </c>
      <c r="J52" s="28">
        <f t="shared" si="8"/>
        <v>34.86</v>
      </c>
      <c r="K52" s="27">
        <f t="shared" si="9"/>
        <v>32</v>
      </c>
      <c r="L52" s="29"/>
      <c r="M52" s="27"/>
      <c r="N52" s="29">
        <f t="shared" si="10"/>
        <v>0</v>
      </c>
      <c r="O52" s="27">
        <f t="shared" si="11"/>
        <v>0</v>
      </c>
      <c r="P52" s="29">
        <v>0</v>
      </c>
      <c r="Q52" s="27">
        <v>0</v>
      </c>
      <c r="R52" s="29">
        <v>0</v>
      </c>
      <c r="S52" s="27">
        <v>0</v>
      </c>
      <c r="T52" s="29">
        <f t="shared" si="12"/>
        <v>0</v>
      </c>
      <c r="U52" s="27">
        <f t="shared" si="13"/>
        <v>0</v>
      </c>
      <c r="V52" s="29">
        <f t="shared" si="14"/>
        <v>15.32</v>
      </c>
      <c r="W52" s="27">
        <f t="shared" si="15"/>
        <v>44</v>
      </c>
      <c r="X52" s="60"/>
    </row>
    <row r="53" spans="1:24" ht="13.8" x14ac:dyDescent="0.3">
      <c r="A53" s="24" t="s">
        <v>100</v>
      </c>
      <c r="B53" s="17">
        <f t="shared" si="22"/>
        <v>46</v>
      </c>
      <c r="C53" s="25" t="str">
        <f t="shared" si="1"/>
        <v>POPPY WE</v>
      </c>
      <c r="D53" s="25" t="str">
        <f t="shared" si="2"/>
        <v>G</v>
      </c>
      <c r="E53" s="25" t="str">
        <f t="shared" si="3"/>
        <v>DHSB &amp; PHSG</v>
      </c>
      <c r="F53" s="26">
        <f t="shared" si="4"/>
        <v>0</v>
      </c>
      <c r="G53" s="27">
        <f t="shared" si="5"/>
        <v>0</v>
      </c>
      <c r="H53" s="28">
        <f t="shared" si="6"/>
        <v>14.64</v>
      </c>
      <c r="I53" s="27">
        <f t="shared" si="7"/>
        <v>54</v>
      </c>
      <c r="J53" s="28">
        <f t="shared" si="8"/>
        <v>0</v>
      </c>
      <c r="K53" s="27">
        <f t="shared" si="9"/>
        <v>0</v>
      </c>
      <c r="L53" s="29"/>
      <c r="M53" s="27"/>
      <c r="N53" s="29">
        <f t="shared" si="10"/>
        <v>0</v>
      </c>
      <c r="O53" s="27">
        <f t="shared" si="11"/>
        <v>0</v>
      </c>
      <c r="P53" s="29">
        <v>0</v>
      </c>
      <c r="Q53" s="27">
        <v>0</v>
      </c>
      <c r="R53" s="29">
        <v>0</v>
      </c>
      <c r="S53" s="27">
        <v>0</v>
      </c>
      <c r="T53" s="29">
        <f t="shared" si="12"/>
        <v>5.43</v>
      </c>
      <c r="U53" s="27">
        <f t="shared" si="13"/>
        <v>44</v>
      </c>
      <c r="V53" s="29">
        <f t="shared" si="14"/>
        <v>0</v>
      </c>
      <c r="W53" s="27">
        <f t="shared" si="15"/>
        <v>0</v>
      </c>
      <c r="X53" s="60"/>
    </row>
    <row r="54" spans="1:24" ht="13.8" x14ac:dyDescent="0.3">
      <c r="A54" s="24" t="s">
        <v>44</v>
      </c>
      <c r="B54" s="17">
        <f t="shared" si="22"/>
        <v>41</v>
      </c>
      <c r="C54" s="25" t="str">
        <f t="shared" si="1"/>
        <v>ELIN SQ</v>
      </c>
      <c r="D54" s="25" t="str">
        <f t="shared" si="2"/>
        <v>G</v>
      </c>
      <c r="E54" s="25" t="str">
        <f t="shared" si="3"/>
        <v>DHSB &amp; PHSG</v>
      </c>
      <c r="F54" s="26">
        <f t="shared" si="4"/>
        <v>0</v>
      </c>
      <c r="G54" s="27">
        <f t="shared" si="5"/>
        <v>0</v>
      </c>
      <c r="H54" s="28"/>
      <c r="I54" s="27"/>
      <c r="J54" s="28">
        <f t="shared" si="8"/>
        <v>0</v>
      </c>
      <c r="K54" s="27">
        <f t="shared" si="9"/>
        <v>0</v>
      </c>
      <c r="L54" s="29"/>
      <c r="M54" s="27"/>
      <c r="N54" s="29">
        <v>2.58</v>
      </c>
      <c r="O54" s="27">
        <v>37</v>
      </c>
      <c r="P54" s="29">
        <v>0</v>
      </c>
      <c r="Q54" s="27">
        <v>0</v>
      </c>
      <c r="R54" s="29">
        <v>3.2</v>
      </c>
      <c r="S54" s="27">
        <v>38</v>
      </c>
      <c r="T54" s="29">
        <f t="shared" si="12"/>
        <v>0</v>
      </c>
      <c r="U54" s="27">
        <f t="shared" si="13"/>
        <v>0</v>
      </c>
      <c r="V54" s="29">
        <f t="shared" si="14"/>
        <v>0</v>
      </c>
      <c r="W54" s="27">
        <f t="shared" si="15"/>
        <v>0</v>
      </c>
      <c r="X54" s="60"/>
    </row>
    <row r="55" spans="1:24" ht="13.8" x14ac:dyDescent="0.3">
      <c r="A55" s="24" t="s">
        <v>101</v>
      </c>
      <c r="B55" s="17">
        <f t="shared" si="22"/>
        <v>48</v>
      </c>
      <c r="C55" s="25" t="str">
        <f t="shared" si="1"/>
        <v>CLAUDIA JO</v>
      </c>
      <c r="D55" s="25" t="str">
        <f t="shared" si="2"/>
        <v>G</v>
      </c>
      <c r="E55" s="25" t="str">
        <f t="shared" si="3"/>
        <v>DHSB &amp; PHSG</v>
      </c>
      <c r="F55" s="26">
        <f t="shared" si="4"/>
        <v>0</v>
      </c>
      <c r="G55" s="27">
        <f t="shared" si="5"/>
        <v>0</v>
      </c>
      <c r="H55" s="28">
        <f t="shared" si="6"/>
        <v>0</v>
      </c>
      <c r="I55" s="27">
        <f t="shared" si="7"/>
        <v>0</v>
      </c>
      <c r="J55" s="28">
        <f t="shared" si="8"/>
        <v>0</v>
      </c>
      <c r="K55" s="27">
        <f t="shared" si="9"/>
        <v>0</v>
      </c>
      <c r="L55" s="29"/>
      <c r="M55" s="27"/>
      <c r="N55" s="29">
        <f t="shared" si="10"/>
        <v>2.46</v>
      </c>
      <c r="O55" s="27">
        <f t="shared" si="11"/>
        <v>49</v>
      </c>
      <c r="P55" s="29">
        <v>0</v>
      </c>
      <c r="Q55" s="27">
        <v>0</v>
      </c>
      <c r="R55" s="29">
        <v>0</v>
      </c>
      <c r="S55" s="27">
        <v>0</v>
      </c>
      <c r="T55" s="29">
        <f t="shared" si="12"/>
        <v>0</v>
      </c>
      <c r="U55" s="27">
        <f t="shared" si="13"/>
        <v>0</v>
      </c>
      <c r="V55" s="29">
        <f t="shared" si="14"/>
        <v>9.6300000000000008</v>
      </c>
      <c r="W55" s="27">
        <f t="shared" si="15"/>
        <v>31</v>
      </c>
      <c r="X55" s="61">
        <v>56</v>
      </c>
    </row>
    <row r="56" spans="1:24" ht="13.8" x14ac:dyDescent="0.3">
      <c r="A56" s="24" t="s">
        <v>42</v>
      </c>
      <c r="B56" s="17">
        <f t="shared" si="22"/>
        <v>45</v>
      </c>
      <c r="C56" s="25" t="str">
        <f t="shared" si="1"/>
        <v>MAIRIA RI</v>
      </c>
      <c r="D56" s="25" t="str">
        <f t="shared" si="2"/>
        <v>G</v>
      </c>
      <c r="E56" s="25" t="str">
        <f t="shared" si="3"/>
        <v>DHSB &amp; PHSG</v>
      </c>
      <c r="F56" s="26">
        <f t="shared" si="4"/>
        <v>0</v>
      </c>
      <c r="G56" s="27">
        <f t="shared" si="5"/>
        <v>0</v>
      </c>
      <c r="H56" s="28">
        <f t="shared" si="6"/>
        <v>0</v>
      </c>
      <c r="I56" s="27">
        <f t="shared" si="7"/>
        <v>0</v>
      </c>
      <c r="J56" s="28">
        <f t="shared" si="8"/>
        <v>0</v>
      </c>
      <c r="K56" s="27">
        <f t="shared" si="9"/>
        <v>0</v>
      </c>
      <c r="L56" s="29"/>
      <c r="M56" s="27">
        <v>52</v>
      </c>
      <c r="N56" s="29">
        <f t="shared" si="10"/>
        <v>0</v>
      </c>
      <c r="O56" s="27">
        <f t="shared" si="11"/>
        <v>0</v>
      </c>
      <c r="P56" s="29">
        <v>0</v>
      </c>
      <c r="Q56" s="27">
        <v>0</v>
      </c>
      <c r="R56" s="29">
        <v>3</v>
      </c>
      <c r="S56" s="27">
        <v>34</v>
      </c>
      <c r="T56" s="29">
        <f t="shared" si="12"/>
        <v>0</v>
      </c>
      <c r="U56" s="27">
        <f t="shared" si="13"/>
        <v>0</v>
      </c>
      <c r="V56" s="29">
        <f t="shared" si="14"/>
        <v>0</v>
      </c>
      <c r="W56" s="27">
        <f t="shared" si="15"/>
        <v>0</v>
      </c>
      <c r="X56" s="61"/>
    </row>
    <row r="57" spans="1:24" ht="13.8" x14ac:dyDescent="0.3">
      <c r="A57" s="24" t="s">
        <v>27</v>
      </c>
      <c r="B57" s="17">
        <f t="shared" si="22"/>
        <v>42</v>
      </c>
      <c r="C57" s="25" t="str">
        <f t="shared" si="1"/>
        <v>TAYLOR SU</v>
      </c>
      <c r="D57" s="25" t="str">
        <f t="shared" si="2"/>
        <v>G</v>
      </c>
      <c r="E57" s="25" t="str">
        <f t="shared" si="3"/>
        <v>DHSB &amp; PHSG</v>
      </c>
      <c r="F57" s="26">
        <f t="shared" si="4"/>
        <v>0</v>
      </c>
      <c r="G57" s="27">
        <f t="shared" si="5"/>
        <v>0</v>
      </c>
      <c r="H57" s="28">
        <f t="shared" si="6"/>
        <v>0</v>
      </c>
      <c r="I57" s="27">
        <f t="shared" si="7"/>
        <v>0</v>
      </c>
      <c r="J57" s="28">
        <f t="shared" si="8"/>
        <v>31.66</v>
      </c>
      <c r="K57" s="27">
        <f t="shared" si="9"/>
        <v>48</v>
      </c>
      <c r="L57" s="29"/>
      <c r="M57" s="27"/>
      <c r="N57" s="29"/>
      <c r="O57" s="27"/>
      <c r="P57" s="29">
        <v>1.25</v>
      </c>
      <c r="Q57" s="27">
        <v>50</v>
      </c>
      <c r="R57" s="29">
        <v>0</v>
      </c>
      <c r="S57" s="27">
        <v>0</v>
      </c>
      <c r="T57" s="29">
        <f t="shared" si="12"/>
        <v>0</v>
      </c>
      <c r="U57" s="27">
        <f t="shared" si="13"/>
        <v>0</v>
      </c>
      <c r="V57" s="29">
        <f t="shared" si="14"/>
        <v>0</v>
      </c>
      <c r="W57" s="27">
        <f t="shared" si="15"/>
        <v>0</v>
      </c>
      <c r="X57" s="61"/>
    </row>
    <row r="58" spans="1:24" ht="13.8" x14ac:dyDescent="0.3">
      <c r="A58" s="24" t="s">
        <v>25</v>
      </c>
      <c r="B58" s="17">
        <f t="shared" si="22"/>
        <v>44</v>
      </c>
      <c r="C58" s="25" t="str">
        <f t="shared" si="1"/>
        <v>BELLA HA</v>
      </c>
      <c r="D58" s="25" t="str">
        <f t="shared" si="2"/>
        <v>G</v>
      </c>
      <c r="E58" s="25" t="str">
        <f t="shared" si="3"/>
        <v>DHSB &amp; PHSG</v>
      </c>
      <c r="F58" s="26">
        <f t="shared" si="4"/>
        <v>0</v>
      </c>
      <c r="G58" s="27">
        <f t="shared" si="5"/>
        <v>0</v>
      </c>
      <c r="H58" s="28">
        <f t="shared" si="6"/>
        <v>0</v>
      </c>
      <c r="I58" s="27">
        <f t="shared" si="7"/>
        <v>0</v>
      </c>
      <c r="J58" s="28">
        <f t="shared" si="8"/>
        <v>35.54</v>
      </c>
      <c r="K58" s="27">
        <f t="shared" si="9"/>
        <v>29</v>
      </c>
      <c r="L58" s="29"/>
      <c r="M58" s="27"/>
      <c r="N58" s="29">
        <f t="shared" si="10"/>
        <v>0</v>
      </c>
      <c r="O58" s="27">
        <f t="shared" si="11"/>
        <v>0</v>
      </c>
      <c r="P58" s="29">
        <v>1.1000000000000001</v>
      </c>
      <c r="Q58" s="27">
        <v>35</v>
      </c>
      <c r="R58" s="29">
        <v>0</v>
      </c>
      <c r="S58" s="27">
        <v>0</v>
      </c>
      <c r="T58" s="29">
        <f t="shared" si="12"/>
        <v>0</v>
      </c>
      <c r="U58" s="27">
        <f t="shared" si="13"/>
        <v>0</v>
      </c>
      <c r="V58" s="29">
        <f t="shared" si="14"/>
        <v>0</v>
      </c>
      <c r="W58" s="27">
        <f t="shared" si="15"/>
        <v>0</v>
      </c>
      <c r="X58" s="61"/>
    </row>
    <row r="59" spans="1:24" ht="13.8" x14ac:dyDescent="0.3">
      <c r="A59" s="24" t="s">
        <v>102</v>
      </c>
      <c r="B59" s="17">
        <f t="shared" si="22"/>
        <v>47</v>
      </c>
      <c r="C59" s="25" t="str">
        <f t="shared" si="1"/>
        <v>DARCIE BA</v>
      </c>
      <c r="D59" s="25" t="str">
        <f t="shared" si="2"/>
        <v>G</v>
      </c>
      <c r="E59" s="25" t="str">
        <f t="shared" si="3"/>
        <v>DHSB &amp; PHSG</v>
      </c>
      <c r="F59" s="26">
        <f t="shared" si="4"/>
        <v>0</v>
      </c>
      <c r="G59" s="27">
        <f t="shared" si="5"/>
        <v>0</v>
      </c>
      <c r="H59" s="28">
        <v>15.58</v>
      </c>
      <c r="I59" s="27">
        <v>44</v>
      </c>
      <c r="J59" s="28">
        <f t="shared" si="8"/>
        <v>0</v>
      </c>
      <c r="K59" s="27">
        <f t="shared" si="9"/>
        <v>0</v>
      </c>
      <c r="L59" s="29"/>
      <c r="M59" s="27"/>
      <c r="N59" s="29">
        <f t="shared" si="10"/>
        <v>0</v>
      </c>
      <c r="O59" s="27">
        <f t="shared" si="11"/>
        <v>0</v>
      </c>
      <c r="P59" s="29">
        <v>0</v>
      </c>
      <c r="Q59" s="27">
        <v>0</v>
      </c>
      <c r="R59" s="29">
        <v>0</v>
      </c>
      <c r="S59" s="27">
        <v>0</v>
      </c>
      <c r="T59" s="29">
        <f t="shared" si="12"/>
        <v>4.5999999999999996</v>
      </c>
      <c r="U59" s="27">
        <f t="shared" si="13"/>
        <v>37</v>
      </c>
      <c r="V59" s="29">
        <f t="shared" si="14"/>
        <v>0</v>
      </c>
      <c r="W59" s="27">
        <f t="shared" si="15"/>
        <v>0</v>
      </c>
      <c r="X59" s="61"/>
    </row>
    <row r="60" spans="1:24" ht="13.8" x14ac:dyDescent="0.3">
      <c r="A60" s="24" t="s">
        <v>43</v>
      </c>
      <c r="B60" s="17">
        <f t="shared" si="22"/>
        <v>43</v>
      </c>
      <c r="C60" s="25" t="str">
        <f t="shared" si="1"/>
        <v>ERIN CL</v>
      </c>
      <c r="D60" s="25" t="str">
        <f t="shared" si="2"/>
        <v>G</v>
      </c>
      <c r="E60" s="25" t="str">
        <f t="shared" si="3"/>
        <v>DHSB &amp; PHSG</v>
      </c>
      <c r="F60" s="26">
        <f t="shared" si="4"/>
        <v>0</v>
      </c>
      <c r="G60" s="27">
        <f t="shared" si="5"/>
        <v>0</v>
      </c>
      <c r="H60" s="28">
        <f t="shared" si="6"/>
        <v>0</v>
      </c>
      <c r="I60" s="27">
        <f t="shared" si="7"/>
        <v>0</v>
      </c>
      <c r="J60" s="28">
        <f t="shared" si="8"/>
        <v>0</v>
      </c>
      <c r="K60" s="27">
        <f t="shared" si="9"/>
        <v>0</v>
      </c>
      <c r="L60" s="29"/>
      <c r="M60" s="27">
        <v>62</v>
      </c>
      <c r="N60" s="29">
        <f t="shared" si="10"/>
        <v>0</v>
      </c>
      <c r="O60" s="27">
        <f t="shared" si="11"/>
        <v>0</v>
      </c>
      <c r="P60" s="29">
        <v>0</v>
      </c>
      <c r="Q60" s="27">
        <v>0</v>
      </c>
      <c r="R60" s="29">
        <v>0</v>
      </c>
      <c r="S60" s="27">
        <v>0</v>
      </c>
      <c r="T60" s="29">
        <f t="shared" si="12"/>
        <v>0</v>
      </c>
      <c r="U60" s="27">
        <f t="shared" si="13"/>
        <v>0</v>
      </c>
      <c r="V60" s="29">
        <f t="shared" si="14"/>
        <v>11.96</v>
      </c>
      <c r="W60" s="27">
        <f t="shared" si="15"/>
        <v>36</v>
      </c>
      <c r="X60" s="61"/>
    </row>
    <row r="61" spans="1:24" ht="13.8" x14ac:dyDescent="0.3">
      <c r="A61" s="24"/>
      <c r="B61" s="17">
        <f t="shared" si="22"/>
        <v>0</v>
      </c>
      <c r="C61" s="25" t="str">
        <f t="shared" si="1"/>
        <v/>
      </c>
      <c r="D61" s="25" t="str">
        <f t="shared" si="2"/>
        <v/>
      </c>
      <c r="E61" s="25" t="str">
        <f t="shared" si="3"/>
        <v/>
      </c>
      <c r="F61" s="26">
        <f t="shared" si="4"/>
        <v>0</v>
      </c>
      <c r="G61" s="27">
        <f t="shared" si="5"/>
        <v>0</v>
      </c>
      <c r="H61" s="28">
        <f t="shared" si="6"/>
        <v>0</v>
      </c>
      <c r="I61" s="27">
        <f t="shared" si="7"/>
        <v>0</v>
      </c>
      <c r="J61" s="28">
        <f t="shared" si="8"/>
        <v>0</v>
      </c>
      <c r="K61" s="27">
        <f t="shared" si="9"/>
        <v>0</v>
      </c>
      <c r="L61" s="29"/>
      <c r="M61" s="27"/>
      <c r="N61" s="29">
        <f t="shared" si="10"/>
        <v>0</v>
      </c>
      <c r="O61" s="27">
        <f t="shared" si="11"/>
        <v>0</v>
      </c>
      <c r="P61" s="29">
        <f t="shared" si="16"/>
        <v>0</v>
      </c>
      <c r="Q61" s="27">
        <f t="shared" si="17"/>
        <v>0</v>
      </c>
      <c r="R61" s="29">
        <f t="shared" si="18"/>
        <v>0</v>
      </c>
      <c r="S61" s="27">
        <f t="shared" si="19"/>
        <v>0</v>
      </c>
      <c r="T61" s="29">
        <f t="shared" si="12"/>
        <v>0</v>
      </c>
      <c r="U61" s="27">
        <f t="shared" si="13"/>
        <v>0</v>
      </c>
      <c r="V61" s="29">
        <f t="shared" si="14"/>
        <v>0</v>
      </c>
      <c r="W61" s="27">
        <f t="shared" si="15"/>
        <v>0</v>
      </c>
      <c r="X61" s="61"/>
    </row>
    <row r="62" spans="1:24" ht="13.8" x14ac:dyDescent="0.3">
      <c r="A62" s="24"/>
      <c r="B62" s="17">
        <f t="shared" si="22"/>
        <v>0</v>
      </c>
      <c r="C62" s="25" t="str">
        <f t="shared" si="1"/>
        <v/>
      </c>
      <c r="D62" s="25" t="str">
        <f t="shared" si="2"/>
        <v/>
      </c>
      <c r="E62" s="25" t="str">
        <f t="shared" si="3"/>
        <v/>
      </c>
      <c r="F62" s="26">
        <f t="shared" si="4"/>
        <v>0</v>
      </c>
      <c r="G62" s="27">
        <f t="shared" si="5"/>
        <v>0</v>
      </c>
      <c r="H62" s="28">
        <f t="shared" si="6"/>
        <v>0</v>
      </c>
      <c r="I62" s="27">
        <f t="shared" si="7"/>
        <v>0</v>
      </c>
      <c r="J62" s="28">
        <f t="shared" si="8"/>
        <v>0</v>
      </c>
      <c r="K62" s="27">
        <f t="shared" si="9"/>
        <v>0</v>
      </c>
      <c r="L62" s="29"/>
      <c r="M62" s="27"/>
      <c r="N62" s="29">
        <f t="shared" si="10"/>
        <v>0</v>
      </c>
      <c r="O62" s="27">
        <f t="shared" si="11"/>
        <v>0</v>
      </c>
      <c r="P62" s="29">
        <f t="shared" si="16"/>
        <v>0</v>
      </c>
      <c r="Q62" s="27">
        <f t="shared" si="17"/>
        <v>0</v>
      </c>
      <c r="R62" s="29">
        <f t="shared" si="18"/>
        <v>0</v>
      </c>
      <c r="S62" s="27">
        <f t="shared" si="19"/>
        <v>0</v>
      </c>
      <c r="T62" s="29">
        <f t="shared" si="12"/>
        <v>0</v>
      </c>
      <c r="U62" s="27">
        <f t="shared" si="13"/>
        <v>0</v>
      </c>
      <c r="V62" s="29">
        <f t="shared" si="14"/>
        <v>0</v>
      </c>
      <c r="W62" s="27">
        <f t="shared" si="15"/>
        <v>0</v>
      </c>
      <c r="X62" s="61"/>
    </row>
    <row r="63" spans="1:24" ht="13.8" x14ac:dyDescent="0.3">
      <c r="A63" s="24"/>
      <c r="B63" s="17">
        <f t="shared" ref="B63:B65" si="23">IF(ISNA(MATCH(A63,AthleteNumbers,0)),0,MATCH(A63,AthleteNumbers,0))</f>
        <v>0</v>
      </c>
      <c r="C63" s="25" t="str">
        <f t="shared" si="1"/>
        <v/>
      </c>
      <c r="D63" s="25" t="str">
        <f t="shared" si="2"/>
        <v/>
      </c>
      <c r="E63" s="25" t="str">
        <f t="shared" si="3"/>
        <v/>
      </c>
      <c r="F63" s="26">
        <f t="shared" si="4"/>
        <v>0</v>
      </c>
      <c r="G63" s="27">
        <f t="shared" si="5"/>
        <v>0</v>
      </c>
      <c r="H63" s="28">
        <f t="shared" si="6"/>
        <v>0</v>
      </c>
      <c r="I63" s="27">
        <f t="shared" si="7"/>
        <v>0</v>
      </c>
      <c r="J63" s="28">
        <f t="shared" si="8"/>
        <v>0</v>
      </c>
      <c r="K63" s="27">
        <f t="shared" si="9"/>
        <v>0</v>
      </c>
      <c r="L63" s="29"/>
      <c r="M63" s="27"/>
      <c r="N63" s="29">
        <f t="shared" si="10"/>
        <v>0</v>
      </c>
      <c r="O63" s="27">
        <f t="shared" si="11"/>
        <v>0</v>
      </c>
      <c r="P63" s="29">
        <f t="shared" si="16"/>
        <v>0</v>
      </c>
      <c r="Q63" s="27">
        <f t="shared" si="17"/>
        <v>0</v>
      </c>
      <c r="R63" s="29">
        <f t="shared" si="18"/>
        <v>0</v>
      </c>
      <c r="S63" s="27">
        <f t="shared" si="19"/>
        <v>0</v>
      </c>
      <c r="T63" s="29">
        <f t="shared" si="12"/>
        <v>0</v>
      </c>
      <c r="U63" s="27">
        <f t="shared" si="13"/>
        <v>0</v>
      </c>
      <c r="V63" s="29">
        <f t="shared" si="14"/>
        <v>0</v>
      </c>
      <c r="W63" s="27">
        <f t="shared" si="15"/>
        <v>0</v>
      </c>
      <c r="X63" s="61"/>
    </row>
    <row r="64" spans="1:24" ht="13.8" x14ac:dyDescent="0.3">
      <c r="A64" s="24"/>
      <c r="B64" s="17">
        <f t="shared" si="23"/>
        <v>0</v>
      </c>
      <c r="C64" s="25" t="str">
        <f t="shared" si="1"/>
        <v/>
      </c>
      <c r="D64" s="25" t="str">
        <f t="shared" si="2"/>
        <v/>
      </c>
      <c r="E64" s="25" t="str">
        <f t="shared" si="3"/>
        <v/>
      </c>
      <c r="F64" s="26">
        <f t="shared" si="4"/>
        <v>0</v>
      </c>
      <c r="G64" s="27">
        <f t="shared" si="5"/>
        <v>0</v>
      </c>
      <c r="H64" s="28">
        <f t="shared" si="6"/>
        <v>0</v>
      </c>
      <c r="I64" s="27">
        <f t="shared" si="7"/>
        <v>0</v>
      </c>
      <c r="J64" s="28">
        <f t="shared" si="8"/>
        <v>0</v>
      </c>
      <c r="K64" s="27">
        <f t="shared" si="9"/>
        <v>0</v>
      </c>
      <c r="L64" s="29"/>
      <c r="M64" s="27"/>
      <c r="N64" s="29">
        <f t="shared" si="10"/>
        <v>0</v>
      </c>
      <c r="O64" s="27">
        <f t="shared" si="11"/>
        <v>0</v>
      </c>
      <c r="P64" s="29">
        <f t="shared" si="16"/>
        <v>0</v>
      </c>
      <c r="Q64" s="27">
        <f t="shared" si="17"/>
        <v>0</v>
      </c>
      <c r="R64" s="29">
        <f t="shared" si="18"/>
        <v>0</v>
      </c>
      <c r="S64" s="27">
        <f t="shared" si="19"/>
        <v>0</v>
      </c>
      <c r="T64" s="29">
        <f t="shared" si="12"/>
        <v>0</v>
      </c>
      <c r="U64" s="27">
        <f t="shared" si="13"/>
        <v>0</v>
      </c>
      <c r="V64" s="29">
        <f t="shared" si="14"/>
        <v>0</v>
      </c>
      <c r="W64" s="27">
        <f t="shared" si="15"/>
        <v>0</v>
      </c>
      <c r="X64" s="62"/>
    </row>
    <row r="65" spans="1:25" ht="13.8" x14ac:dyDescent="0.3">
      <c r="A65" s="30"/>
      <c r="B65" s="17">
        <f t="shared" si="23"/>
        <v>0</v>
      </c>
      <c r="C65" s="31" t="s">
        <v>103</v>
      </c>
      <c r="D65" s="31"/>
      <c r="E65" s="31" t="str">
        <f>E45</f>
        <v>DHSB &amp; PHSG</v>
      </c>
      <c r="F65" s="32" t="str">
        <f>IF(COUNT(F45:F64)=8,"P","")</f>
        <v/>
      </c>
      <c r="G65" s="33"/>
      <c r="H65" s="34"/>
      <c r="I65" s="33">
        <f>SUM(I45:I60)</f>
        <v>197</v>
      </c>
      <c r="J65" s="34"/>
      <c r="K65" s="33">
        <f>SUM(K45:K60)</f>
        <v>144</v>
      </c>
      <c r="L65" s="34"/>
      <c r="M65" s="33">
        <f>SUM(M45:M60)</f>
        <v>267</v>
      </c>
      <c r="N65" s="34"/>
      <c r="O65" s="33">
        <f>SUM(O45:O60)</f>
        <v>165.00000000000003</v>
      </c>
      <c r="P65" s="34"/>
      <c r="Q65" s="33">
        <f>SUM(Q45:Q60)</f>
        <v>180</v>
      </c>
      <c r="R65" s="34"/>
      <c r="S65" s="33">
        <f>SUM(S45:S60)</f>
        <v>144</v>
      </c>
      <c r="T65" s="34"/>
      <c r="U65" s="33">
        <f>SUM(U45:U60)</f>
        <v>155</v>
      </c>
      <c r="V65" s="34"/>
      <c r="W65" s="33">
        <f>SUM(W45:W60)</f>
        <v>146</v>
      </c>
      <c r="X65" s="35">
        <f>+X45+X55</f>
        <v>110</v>
      </c>
      <c r="Y65" s="36">
        <f>SUM(I65:X65)</f>
        <v>1508</v>
      </c>
    </row>
    <row r="66" spans="1:25" ht="13.8" x14ac:dyDescent="0.3">
      <c r="A66" s="24" t="s">
        <v>0</v>
      </c>
      <c r="B66" s="17">
        <f t="shared" ref="B66:B69" si="24">IF(ISNA(MATCH(A66,AthleteNumbers,0)),0,MATCH(A66,AthleteNumbers,0))</f>
        <v>65</v>
      </c>
      <c r="C66" s="25" t="str">
        <f t="shared" ref="C66:C108" si="25">IF($B66&gt;0,INDEX(adata,$B66,dnameflag),"")</f>
        <v>HARRY SL</v>
      </c>
      <c r="D66" s="25" t="str">
        <f t="shared" ref="D66:D108" si="26">IF($B66&gt;0,INDEX(adata,$B66,12),"")</f>
        <v>B</v>
      </c>
      <c r="E66" s="25" t="str">
        <f t="shared" ref="E66:E108" si="27">IF($B66&gt;0,INDEX(adata,$B66,11),"")</f>
        <v>PLYMPTON ACADEMY</v>
      </c>
      <c r="F66" s="26">
        <f t="shared" ref="F66:F108" si="28">IF($B66&gt;0,INDEX(adata,$B66,E1_OFF),0)</f>
        <v>0</v>
      </c>
      <c r="G66" s="27">
        <f t="shared" ref="G66:G108" si="29">IF($B66&gt;0,INDEX(adata,$B66,E1_OFF+numevents),0)</f>
        <v>0</v>
      </c>
      <c r="H66" s="28">
        <f t="shared" ref="H66:H108" si="30">IF($B66&gt;0,INDEX(adata,$B66,e2_off),0)</f>
        <v>0</v>
      </c>
      <c r="I66" s="27">
        <f t="shared" ref="I66:I108" si="31">IF($B66&gt;0,INDEX(adata,$B66,e2_off+numevents),0)</f>
        <v>0</v>
      </c>
      <c r="J66" s="28">
        <f t="shared" ref="J66:J108" si="32">IF($B66&gt;0,INDEX(adata,$B66,e3A_off),0)</f>
        <v>30.54</v>
      </c>
      <c r="K66" s="27">
        <f t="shared" ref="K66:K108" si="33">IF($B66&gt;0,INDEX(adata,$B66,e3A_off+numevents),0)</f>
        <v>54</v>
      </c>
      <c r="L66" s="29"/>
      <c r="M66" s="27"/>
      <c r="N66" s="29">
        <v>0</v>
      </c>
      <c r="O66" s="27">
        <v>0</v>
      </c>
      <c r="P66" s="29">
        <v>1.25</v>
      </c>
      <c r="Q66" s="27">
        <v>50</v>
      </c>
      <c r="R66" s="29">
        <v>0</v>
      </c>
      <c r="S66" s="27">
        <v>0</v>
      </c>
      <c r="T66" s="29">
        <f t="shared" ref="T66:T108" si="34">IF($B66&gt;0,INDEX(adata,$B66,e7_off),0)</f>
        <v>0</v>
      </c>
      <c r="U66" s="27">
        <f t="shared" ref="U66:U108" si="35">IF($B66&gt;0,INDEX(adata,$B66,e7_off+numevents),0)</f>
        <v>0</v>
      </c>
      <c r="V66" s="29">
        <f t="shared" ref="V66:V108" si="36">IF($B66&gt;0,INDEX(adata,$B66,e8_off),0)</f>
        <v>0</v>
      </c>
      <c r="W66" s="27">
        <f t="shared" ref="W66:W108" si="37">IF($B66&gt;0,INDEX(adata,$B66,e8_off+numevents),0)</f>
        <v>0</v>
      </c>
      <c r="X66" s="59">
        <v>61</v>
      </c>
    </row>
    <row r="67" spans="1:25" ht="13.8" x14ac:dyDescent="0.3">
      <c r="A67" s="24" t="s">
        <v>1</v>
      </c>
      <c r="B67" s="17">
        <f t="shared" si="24"/>
        <v>66</v>
      </c>
      <c r="C67" s="25" t="str">
        <f t="shared" ref="C67:C85" si="38">IF($B67&gt;0,INDEX(adata,$B67,dnameflag),"")</f>
        <v>LOCHLIN WE</v>
      </c>
      <c r="D67" s="25" t="str">
        <f t="shared" ref="D67:D85" si="39">IF($B67&gt;0,INDEX(adata,$B67,12),"")</f>
        <v>B</v>
      </c>
      <c r="E67" s="25" t="str">
        <f t="shared" ref="E67:E85" si="40">IF($B67&gt;0,INDEX(adata,$B67,11),"")</f>
        <v>PLYMPTON ACADEMY</v>
      </c>
      <c r="F67" s="26">
        <f t="shared" ref="F67:F85" si="41">IF($B67&gt;0,INDEX(adata,$B67,E1_OFF),0)</f>
        <v>0</v>
      </c>
      <c r="G67" s="27">
        <f t="shared" ref="G67:G85" si="42">IF($B67&gt;0,INDEX(adata,$B67,E1_OFF+numevents),0)</f>
        <v>0</v>
      </c>
      <c r="H67" s="28">
        <f t="shared" ref="H67:H85" si="43">IF($B67&gt;0,INDEX(adata,$B67,e2_off),0)</f>
        <v>0</v>
      </c>
      <c r="I67" s="27">
        <f t="shared" ref="I67:I85" si="44">IF($B67&gt;0,INDEX(adata,$B67,e2_off+numevents),0)</f>
        <v>0</v>
      </c>
      <c r="J67" s="28">
        <f t="shared" ref="J67:J85" si="45">IF($B67&gt;0,INDEX(adata,$B67,e3A_off),0)</f>
        <v>0</v>
      </c>
      <c r="K67" s="27">
        <f t="shared" ref="K67:K85" si="46">IF($B67&gt;0,INDEX(adata,$B67,e3A_off+numevents),0)</f>
        <v>0</v>
      </c>
      <c r="L67" s="29"/>
      <c r="M67" s="27"/>
      <c r="N67" s="29">
        <v>3.01</v>
      </c>
      <c r="O67" s="27">
        <v>34.000000000000028</v>
      </c>
      <c r="P67" s="29">
        <v>0</v>
      </c>
      <c r="Q67" s="27">
        <v>0</v>
      </c>
      <c r="R67" s="29">
        <v>0</v>
      </c>
      <c r="S67" s="27">
        <v>0</v>
      </c>
      <c r="T67" s="29">
        <f t="shared" ref="T67:T85" si="47">IF($B67&gt;0,INDEX(adata,$B67,e7_off),0)</f>
        <v>0</v>
      </c>
      <c r="U67" s="27">
        <f t="shared" ref="U67:U85" si="48">IF($B67&gt;0,INDEX(adata,$B67,e7_off+numevents),0)</f>
        <v>0</v>
      </c>
      <c r="V67" s="29">
        <f t="shared" ref="V67:V85" si="49">IF($B67&gt;0,INDEX(adata,$B67,e8_off),0)</f>
        <v>10.58</v>
      </c>
      <c r="W67" s="27">
        <f t="shared" ref="W67:W85" si="50">IF($B67&gt;0,INDEX(adata,$B67,e8_off+numevents),0)</f>
        <v>33</v>
      </c>
      <c r="X67" s="60"/>
    </row>
    <row r="68" spans="1:25" ht="13.8" x14ac:dyDescent="0.3">
      <c r="A68" s="24" t="s">
        <v>2</v>
      </c>
      <c r="B68" s="17">
        <f t="shared" si="24"/>
        <v>67</v>
      </c>
      <c r="C68" s="25" t="str">
        <f t="shared" si="38"/>
        <v>WILLIAM FO</v>
      </c>
      <c r="D68" s="25" t="str">
        <f t="shared" si="39"/>
        <v>B</v>
      </c>
      <c r="E68" s="25" t="str">
        <f t="shared" si="40"/>
        <v>PLYMPTON ACADEMY</v>
      </c>
      <c r="F68" s="26">
        <f t="shared" si="41"/>
        <v>0</v>
      </c>
      <c r="G68" s="27">
        <f t="shared" si="42"/>
        <v>0</v>
      </c>
      <c r="H68" s="28">
        <f t="shared" si="43"/>
        <v>0</v>
      </c>
      <c r="I68" s="27">
        <f t="shared" si="44"/>
        <v>0</v>
      </c>
      <c r="J68" s="28">
        <f t="shared" si="45"/>
        <v>0</v>
      </c>
      <c r="K68" s="27">
        <f t="shared" si="46"/>
        <v>0</v>
      </c>
      <c r="L68" s="29"/>
      <c r="M68" s="27">
        <v>70</v>
      </c>
      <c r="N68" s="29">
        <v>0</v>
      </c>
      <c r="O68" s="27">
        <v>0</v>
      </c>
      <c r="P68" s="29">
        <v>0</v>
      </c>
      <c r="Q68" s="27">
        <v>0</v>
      </c>
      <c r="R68" s="29">
        <v>0</v>
      </c>
      <c r="S68" s="27">
        <v>0</v>
      </c>
      <c r="T68" s="29">
        <f t="shared" si="47"/>
        <v>4.96</v>
      </c>
      <c r="U68" s="27">
        <f t="shared" si="48"/>
        <v>40</v>
      </c>
      <c r="V68" s="29">
        <f t="shared" si="49"/>
        <v>0</v>
      </c>
      <c r="W68" s="27">
        <f t="shared" si="50"/>
        <v>0</v>
      </c>
      <c r="X68" s="60"/>
    </row>
    <row r="69" spans="1:25" ht="13.8" x14ac:dyDescent="0.3">
      <c r="A69" s="24" t="s">
        <v>3</v>
      </c>
      <c r="B69" s="17">
        <f t="shared" si="24"/>
        <v>68</v>
      </c>
      <c r="C69" s="25" t="str">
        <f t="shared" si="38"/>
        <v>HARVEY LL</v>
      </c>
      <c r="D69" s="25" t="str">
        <f t="shared" si="39"/>
        <v>B</v>
      </c>
      <c r="E69" s="25" t="str">
        <f t="shared" si="40"/>
        <v>PLYMPTON ACADEMY</v>
      </c>
      <c r="F69" s="26">
        <f t="shared" si="41"/>
        <v>0</v>
      </c>
      <c r="G69" s="27">
        <f t="shared" si="42"/>
        <v>0</v>
      </c>
      <c r="H69" s="28">
        <f t="shared" si="43"/>
        <v>15.32</v>
      </c>
      <c r="I69" s="27">
        <f t="shared" si="44"/>
        <v>47</v>
      </c>
      <c r="J69" s="28">
        <f t="shared" si="45"/>
        <v>0</v>
      </c>
      <c r="K69" s="27">
        <f t="shared" si="46"/>
        <v>0</v>
      </c>
      <c r="L69" s="29"/>
      <c r="M69" s="27"/>
      <c r="N69" s="29">
        <v>0</v>
      </c>
      <c r="O69" s="27">
        <v>0</v>
      </c>
      <c r="P69" s="29">
        <v>0</v>
      </c>
      <c r="Q69" s="27">
        <v>0</v>
      </c>
      <c r="R69" s="29">
        <v>3.5</v>
      </c>
      <c r="S69" s="27">
        <v>44</v>
      </c>
      <c r="T69" s="29">
        <f t="shared" si="47"/>
        <v>0</v>
      </c>
      <c r="U69" s="27">
        <f t="shared" si="48"/>
        <v>0</v>
      </c>
      <c r="V69" s="29">
        <f t="shared" si="49"/>
        <v>0</v>
      </c>
      <c r="W69" s="27">
        <f t="shared" si="50"/>
        <v>0</v>
      </c>
      <c r="X69" s="60"/>
    </row>
    <row r="70" spans="1:25" ht="13.8" x14ac:dyDescent="0.3">
      <c r="A70" s="24" t="s">
        <v>4</v>
      </c>
      <c r="B70" s="17">
        <f t="shared" ref="B70:B83" si="51">IF(ISNA(MATCH(A70,AthleteNumbers,0)),0,MATCH(A70,AthleteNumbers,0))</f>
        <v>69</v>
      </c>
      <c r="C70" s="25" t="str">
        <f t="shared" si="38"/>
        <v>JAYDEN HU</v>
      </c>
      <c r="D70" s="25" t="str">
        <f t="shared" si="39"/>
        <v>B</v>
      </c>
      <c r="E70" s="25" t="str">
        <f t="shared" si="40"/>
        <v>PLYMPTON ACADEMY</v>
      </c>
      <c r="F70" s="26">
        <f t="shared" si="41"/>
        <v>0</v>
      </c>
      <c r="G70" s="27">
        <f t="shared" si="42"/>
        <v>0</v>
      </c>
      <c r="H70" s="28">
        <f t="shared" si="43"/>
        <v>0</v>
      </c>
      <c r="I70" s="27">
        <f t="shared" si="44"/>
        <v>0</v>
      </c>
      <c r="J70" s="28">
        <f t="shared" si="45"/>
        <v>0</v>
      </c>
      <c r="K70" s="27">
        <f t="shared" si="46"/>
        <v>0</v>
      </c>
      <c r="L70" s="29"/>
      <c r="M70" s="27">
        <v>35</v>
      </c>
      <c r="N70" s="29">
        <v>0</v>
      </c>
      <c r="O70" s="27">
        <v>0</v>
      </c>
      <c r="P70" s="29">
        <v>0</v>
      </c>
      <c r="Q70" s="27">
        <v>0</v>
      </c>
      <c r="R70" s="29">
        <v>0</v>
      </c>
      <c r="S70" s="27">
        <v>0</v>
      </c>
      <c r="T70" s="29">
        <f t="shared" si="47"/>
        <v>0</v>
      </c>
      <c r="U70" s="27">
        <f t="shared" si="48"/>
        <v>0</v>
      </c>
      <c r="V70" s="29">
        <f t="shared" si="49"/>
        <v>18.18</v>
      </c>
      <c r="W70" s="27">
        <f t="shared" si="50"/>
        <v>50</v>
      </c>
      <c r="X70" s="60"/>
    </row>
    <row r="71" spans="1:25" ht="13.8" x14ac:dyDescent="0.3">
      <c r="A71" s="24" t="s">
        <v>5</v>
      </c>
      <c r="B71" s="17">
        <f t="shared" si="51"/>
        <v>70</v>
      </c>
      <c r="C71" s="25" t="str">
        <f t="shared" si="38"/>
        <v>NOAH CO</v>
      </c>
      <c r="D71" s="25" t="str">
        <f t="shared" si="39"/>
        <v>B</v>
      </c>
      <c r="E71" s="25" t="str">
        <f t="shared" si="40"/>
        <v>PLYMPTON ACADEMY</v>
      </c>
      <c r="F71" s="26">
        <f t="shared" si="41"/>
        <v>0</v>
      </c>
      <c r="G71" s="27">
        <f t="shared" si="42"/>
        <v>0</v>
      </c>
      <c r="H71" s="28">
        <f t="shared" si="43"/>
        <v>14.5</v>
      </c>
      <c r="I71" s="27">
        <f t="shared" si="44"/>
        <v>55</v>
      </c>
      <c r="J71" s="28">
        <f t="shared" si="45"/>
        <v>0</v>
      </c>
      <c r="K71" s="27">
        <f t="shared" si="46"/>
        <v>0</v>
      </c>
      <c r="L71" s="29"/>
      <c r="M71" s="27"/>
      <c r="N71" s="29">
        <v>0</v>
      </c>
      <c r="O71" s="27">
        <v>0</v>
      </c>
      <c r="P71" s="29">
        <v>0</v>
      </c>
      <c r="Q71" s="27">
        <v>0</v>
      </c>
      <c r="R71" s="29">
        <v>4</v>
      </c>
      <c r="S71" s="27">
        <v>54</v>
      </c>
      <c r="T71" s="29">
        <f t="shared" si="47"/>
        <v>0</v>
      </c>
      <c r="U71" s="27">
        <f t="shared" si="48"/>
        <v>0</v>
      </c>
      <c r="V71" s="29">
        <f t="shared" si="49"/>
        <v>0</v>
      </c>
      <c r="W71" s="27">
        <f t="shared" si="50"/>
        <v>0</v>
      </c>
      <c r="X71" s="60"/>
    </row>
    <row r="72" spans="1:25" ht="13.8" x14ac:dyDescent="0.3">
      <c r="A72" s="24" t="s">
        <v>6</v>
      </c>
      <c r="B72" s="17">
        <f t="shared" si="51"/>
        <v>71</v>
      </c>
      <c r="C72" s="25" t="str">
        <f t="shared" si="38"/>
        <v>GEORGE MO</v>
      </c>
      <c r="D72" s="25" t="str">
        <f t="shared" si="39"/>
        <v>B</v>
      </c>
      <c r="E72" s="25" t="str">
        <f t="shared" si="40"/>
        <v>PLYMPTON ACADEMY</v>
      </c>
      <c r="F72" s="26">
        <f t="shared" si="41"/>
        <v>0</v>
      </c>
      <c r="G72" s="27">
        <f t="shared" si="42"/>
        <v>0</v>
      </c>
      <c r="H72" s="28">
        <f t="shared" si="43"/>
        <v>0</v>
      </c>
      <c r="I72" s="27">
        <f t="shared" si="44"/>
        <v>0</v>
      </c>
      <c r="J72" s="28">
        <f t="shared" si="45"/>
        <v>0</v>
      </c>
      <c r="K72" s="27">
        <f t="shared" si="46"/>
        <v>0</v>
      </c>
      <c r="L72" s="29"/>
      <c r="M72" s="27"/>
      <c r="N72" s="29">
        <v>3.04</v>
      </c>
      <c r="O72" s="27">
        <v>31</v>
      </c>
      <c r="P72" s="29">
        <v>0</v>
      </c>
      <c r="Q72" s="27">
        <v>0</v>
      </c>
      <c r="R72" s="29">
        <v>0</v>
      </c>
      <c r="S72" s="27">
        <v>0</v>
      </c>
      <c r="T72" s="29">
        <f t="shared" si="47"/>
        <v>5.35</v>
      </c>
      <c r="U72" s="27">
        <f t="shared" si="48"/>
        <v>43</v>
      </c>
      <c r="V72" s="29">
        <f t="shared" si="49"/>
        <v>0</v>
      </c>
      <c r="W72" s="27">
        <f t="shared" si="50"/>
        <v>0</v>
      </c>
      <c r="X72" s="60"/>
    </row>
    <row r="73" spans="1:25" ht="13.8" x14ac:dyDescent="0.3">
      <c r="A73" s="24" t="s">
        <v>7</v>
      </c>
      <c r="B73" s="17">
        <f t="shared" si="51"/>
        <v>72</v>
      </c>
      <c r="C73" s="25" t="str">
        <f t="shared" si="38"/>
        <v>CHARLIE HU</v>
      </c>
      <c r="D73" s="25" t="str">
        <f t="shared" si="39"/>
        <v>B</v>
      </c>
      <c r="E73" s="25" t="str">
        <f t="shared" si="40"/>
        <v>PLYMPTON ACADEMY</v>
      </c>
      <c r="F73" s="26">
        <f t="shared" si="41"/>
        <v>0</v>
      </c>
      <c r="G73" s="27">
        <f t="shared" si="42"/>
        <v>0</v>
      </c>
      <c r="H73" s="28">
        <f t="shared" si="43"/>
        <v>0</v>
      </c>
      <c r="I73" s="27">
        <f t="shared" si="44"/>
        <v>0</v>
      </c>
      <c r="J73" s="28">
        <f t="shared" si="45"/>
        <v>35.58</v>
      </c>
      <c r="K73" s="27">
        <f t="shared" si="46"/>
        <v>29</v>
      </c>
      <c r="L73" s="29"/>
      <c r="M73" s="27"/>
      <c r="N73" s="29">
        <v>0</v>
      </c>
      <c r="O73" s="27">
        <v>0</v>
      </c>
      <c r="P73" s="29">
        <v>1.1499999999999999</v>
      </c>
      <c r="Q73" s="27">
        <v>40</v>
      </c>
      <c r="R73" s="29">
        <v>0</v>
      </c>
      <c r="S73" s="27">
        <v>0</v>
      </c>
      <c r="T73" s="29">
        <f t="shared" si="47"/>
        <v>0</v>
      </c>
      <c r="U73" s="27">
        <f t="shared" si="48"/>
        <v>0</v>
      </c>
      <c r="V73" s="29">
        <f t="shared" si="49"/>
        <v>0</v>
      </c>
      <c r="W73" s="27">
        <f t="shared" si="50"/>
        <v>0</v>
      </c>
      <c r="X73" s="60"/>
    </row>
    <row r="74" spans="1:25" ht="13.8" x14ac:dyDescent="0.3">
      <c r="A74" s="24" t="s">
        <v>10</v>
      </c>
      <c r="B74" s="17">
        <f t="shared" si="51"/>
        <v>73</v>
      </c>
      <c r="C74" s="25" t="str">
        <f t="shared" si="38"/>
        <v>MARTHA DA</v>
      </c>
      <c r="D74" s="25" t="str">
        <f t="shared" si="39"/>
        <v>G</v>
      </c>
      <c r="E74" s="25" t="str">
        <f t="shared" si="40"/>
        <v>PLYMPTON ACADEMY</v>
      </c>
      <c r="F74" s="26">
        <f t="shared" si="41"/>
        <v>0</v>
      </c>
      <c r="G74" s="27">
        <f t="shared" si="42"/>
        <v>0</v>
      </c>
      <c r="H74" s="28">
        <f t="shared" si="43"/>
        <v>0</v>
      </c>
      <c r="I74" s="27">
        <f t="shared" si="44"/>
        <v>0</v>
      </c>
      <c r="J74" s="28">
        <f t="shared" si="45"/>
        <v>0</v>
      </c>
      <c r="K74" s="27">
        <f t="shared" si="46"/>
        <v>0</v>
      </c>
      <c r="L74" s="29"/>
      <c r="M74" s="27"/>
      <c r="N74" s="29">
        <v>3.06</v>
      </c>
      <c r="O74" s="27">
        <v>29</v>
      </c>
      <c r="P74" s="29">
        <v>1.2</v>
      </c>
      <c r="Q74" s="27">
        <v>45</v>
      </c>
      <c r="R74" s="29">
        <v>0</v>
      </c>
      <c r="S74" s="27">
        <v>0</v>
      </c>
      <c r="T74" s="29">
        <f t="shared" si="47"/>
        <v>0</v>
      </c>
      <c r="U74" s="27">
        <f t="shared" si="48"/>
        <v>0</v>
      </c>
      <c r="V74" s="29">
        <f t="shared" si="49"/>
        <v>0</v>
      </c>
      <c r="W74" s="27">
        <f t="shared" si="50"/>
        <v>0</v>
      </c>
      <c r="X74" s="60"/>
    </row>
    <row r="75" spans="1:25" ht="13.8" x14ac:dyDescent="0.3">
      <c r="A75" s="24" t="s">
        <v>11</v>
      </c>
      <c r="B75" s="17">
        <f t="shared" si="51"/>
        <v>74</v>
      </c>
      <c r="C75" s="25" t="str">
        <f t="shared" si="38"/>
        <v>FAITH WA</v>
      </c>
      <c r="D75" s="25" t="str">
        <f t="shared" si="39"/>
        <v>G</v>
      </c>
      <c r="E75" s="25" t="str">
        <f t="shared" si="40"/>
        <v>PLYMPTON ACADEMY</v>
      </c>
      <c r="F75" s="26">
        <f t="shared" si="41"/>
        <v>0</v>
      </c>
      <c r="G75" s="27">
        <f t="shared" si="42"/>
        <v>0</v>
      </c>
      <c r="H75" s="28">
        <f t="shared" si="43"/>
        <v>15.06</v>
      </c>
      <c r="I75" s="27">
        <f t="shared" si="44"/>
        <v>49</v>
      </c>
      <c r="J75" s="28">
        <f t="shared" si="45"/>
        <v>0</v>
      </c>
      <c r="K75" s="27">
        <f t="shared" si="46"/>
        <v>0</v>
      </c>
      <c r="L75" s="29"/>
      <c r="M75" s="27"/>
      <c r="N75" s="29">
        <v>0</v>
      </c>
      <c r="O75" s="27">
        <v>0</v>
      </c>
      <c r="P75" s="29">
        <v>0</v>
      </c>
      <c r="Q75" s="27">
        <v>0</v>
      </c>
      <c r="R75" s="29">
        <v>0</v>
      </c>
      <c r="S75" s="27">
        <v>0</v>
      </c>
      <c r="T75" s="29">
        <f t="shared" si="47"/>
        <v>4.75</v>
      </c>
      <c r="U75" s="27">
        <f t="shared" si="48"/>
        <v>38</v>
      </c>
      <c r="V75" s="29">
        <f t="shared" si="49"/>
        <v>0</v>
      </c>
      <c r="W75" s="27">
        <f t="shared" si="50"/>
        <v>0</v>
      </c>
      <c r="X75" s="60"/>
    </row>
    <row r="76" spans="1:25" ht="13.8" x14ac:dyDescent="0.3">
      <c r="A76" s="24" t="s">
        <v>8</v>
      </c>
      <c r="B76" s="17">
        <f t="shared" si="51"/>
        <v>75</v>
      </c>
      <c r="C76" s="25" t="str">
        <f t="shared" si="38"/>
        <v>MAISIE PO</v>
      </c>
      <c r="D76" s="25" t="str">
        <f t="shared" si="39"/>
        <v>G</v>
      </c>
      <c r="E76" s="25" t="str">
        <f t="shared" si="40"/>
        <v>PLYMPTON ACADEMY</v>
      </c>
      <c r="F76" s="26">
        <f t="shared" si="41"/>
        <v>0</v>
      </c>
      <c r="G76" s="27">
        <f t="shared" si="42"/>
        <v>0</v>
      </c>
      <c r="H76" s="28">
        <f t="shared" si="43"/>
        <v>0</v>
      </c>
      <c r="I76" s="27">
        <f t="shared" si="44"/>
        <v>0</v>
      </c>
      <c r="J76" s="28">
        <f t="shared" si="45"/>
        <v>0</v>
      </c>
      <c r="K76" s="27">
        <f t="shared" si="46"/>
        <v>0</v>
      </c>
      <c r="L76" s="29"/>
      <c r="M76" s="27"/>
      <c r="N76" s="29">
        <v>3.1</v>
      </c>
      <c r="O76" s="27">
        <v>25</v>
      </c>
      <c r="P76" s="29">
        <v>0</v>
      </c>
      <c r="Q76" s="27">
        <v>0</v>
      </c>
      <c r="R76" s="29">
        <v>2.7</v>
      </c>
      <c r="S76" s="27">
        <v>28</v>
      </c>
      <c r="T76" s="29">
        <f t="shared" si="47"/>
        <v>0</v>
      </c>
      <c r="U76" s="27">
        <f t="shared" si="48"/>
        <v>0</v>
      </c>
      <c r="V76" s="29">
        <f t="shared" si="49"/>
        <v>0</v>
      </c>
      <c r="W76" s="27">
        <f t="shared" si="50"/>
        <v>0</v>
      </c>
      <c r="X76" s="61">
        <v>52</v>
      </c>
    </row>
    <row r="77" spans="1:25" ht="13.8" x14ac:dyDescent="0.3">
      <c r="A77" s="24" t="s">
        <v>9</v>
      </c>
      <c r="B77" s="17">
        <f t="shared" si="51"/>
        <v>76</v>
      </c>
      <c r="C77" s="25" t="str">
        <f t="shared" si="38"/>
        <v>PHOEBE BE</v>
      </c>
      <c r="D77" s="25" t="str">
        <f t="shared" si="39"/>
        <v>G</v>
      </c>
      <c r="E77" s="25" t="str">
        <f t="shared" si="40"/>
        <v>PLYMPTON ACADEMY</v>
      </c>
      <c r="F77" s="26">
        <f t="shared" si="41"/>
        <v>0</v>
      </c>
      <c r="G77" s="27">
        <f t="shared" si="42"/>
        <v>0</v>
      </c>
      <c r="H77" s="28">
        <f t="shared" si="43"/>
        <v>0</v>
      </c>
      <c r="I77" s="27">
        <f t="shared" si="44"/>
        <v>0</v>
      </c>
      <c r="J77" s="28">
        <f t="shared" si="45"/>
        <v>34.909999999999997</v>
      </c>
      <c r="K77" s="27">
        <f t="shared" si="46"/>
        <v>32</v>
      </c>
      <c r="L77" s="29"/>
      <c r="M77" s="27"/>
      <c r="N77" s="29">
        <v>0</v>
      </c>
      <c r="O77" s="27">
        <v>0</v>
      </c>
      <c r="P77" s="29">
        <v>1.1499999999999999</v>
      </c>
      <c r="Q77" s="27">
        <v>40</v>
      </c>
      <c r="R77" s="29">
        <v>0</v>
      </c>
      <c r="S77" s="27">
        <v>0</v>
      </c>
      <c r="T77" s="29">
        <f t="shared" si="47"/>
        <v>0</v>
      </c>
      <c r="U77" s="27">
        <f t="shared" si="48"/>
        <v>0</v>
      </c>
      <c r="V77" s="29">
        <f t="shared" si="49"/>
        <v>0</v>
      </c>
      <c r="W77" s="27">
        <f t="shared" si="50"/>
        <v>0</v>
      </c>
      <c r="X77" s="61"/>
    </row>
    <row r="78" spans="1:25" ht="13.8" x14ac:dyDescent="0.3">
      <c r="A78" s="24" t="s">
        <v>104</v>
      </c>
      <c r="B78" s="17">
        <f t="shared" si="51"/>
        <v>77</v>
      </c>
      <c r="C78" s="25" t="str">
        <f t="shared" si="38"/>
        <v>LOLA PR</v>
      </c>
      <c r="D78" s="25" t="str">
        <f t="shared" si="39"/>
        <v>G</v>
      </c>
      <c r="E78" s="25" t="str">
        <f t="shared" si="40"/>
        <v>PLYMPTON ACADEMY</v>
      </c>
      <c r="F78" s="26">
        <f t="shared" si="41"/>
        <v>0</v>
      </c>
      <c r="G78" s="27">
        <f t="shared" si="42"/>
        <v>0</v>
      </c>
      <c r="H78" s="28">
        <f t="shared" si="43"/>
        <v>17.62</v>
      </c>
      <c r="I78" s="27">
        <f t="shared" si="44"/>
        <v>24</v>
      </c>
      <c r="J78" s="28">
        <f t="shared" si="45"/>
        <v>0</v>
      </c>
      <c r="K78" s="27">
        <f t="shared" si="46"/>
        <v>0</v>
      </c>
      <c r="L78" s="29"/>
      <c r="M78" s="27"/>
      <c r="N78" s="29">
        <v>0</v>
      </c>
      <c r="O78" s="27">
        <v>0</v>
      </c>
      <c r="P78" s="29">
        <v>0</v>
      </c>
      <c r="Q78" s="27">
        <v>0</v>
      </c>
      <c r="R78" s="29">
        <v>0</v>
      </c>
      <c r="S78" s="27">
        <v>0</v>
      </c>
      <c r="T78" s="29">
        <f t="shared" si="47"/>
        <v>0</v>
      </c>
      <c r="U78" s="27">
        <f t="shared" si="48"/>
        <v>0</v>
      </c>
      <c r="V78" s="29">
        <f t="shared" si="49"/>
        <v>9.98</v>
      </c>
      <c r="W78" s="27">
        <f t="shared" si="50"/>
        <v>32</v>
      </c>
      <c r="X78" s="61"/>
    </row>
    <row r="79" spans="1:25" ht="13.8" x14ac:dyDescent="0.3">
      <c r="A79" s="24" t="s">
        <v>52</v>
      </c>
      <c r="B79" s="17">
        <f t="shared" si="51"/>
        <v>78</v>
      </c>
      <c r="C79" s="25" t="str">
        <f t="shared" si="38"/>
        <v>JAZMIN WI</v>
      </c>
      <c r="D79" s="25" t="str">
        <f t="shared" si="39"/>
        <v>G</v>
      </c>
      <c r="E79" s="25" t="str">
        <f t="shared" si="40"/>
        <v>PLYMPTON ACADEMY</v>
      </c>
      <c r="F79" s="26">
        <f t="shared" si="41"/>
        <v>0</v>
      </c>
      <c r="G79" s="27">
        <f t="shared" si="42"/>
        <v>0</v>
      </c>
      <c r="H79" s="28">
        <f t="shared" si="43"/>
        <v>0</v>
      </c>
      <c r="I79" s="27">
        <f t="shared" si="44"/>
        <v>0</v>
      </c>
      <c r="J79" s="28">
        <f t="shared" si="45"/>
        <v>0</v>
      </c>
      <c r="K79" s="27">
        <f t="shared" si="46"/>
        <v>0</v>
      </c>
      <c r="L79" s="29"/>
      <c r="M79" s="27">
        <v>16</v>
      </c>
      <c r="N79" s="29">
        <v>0</v>
      </c>
      <c r="O79" s="27">
        <v>0</v>
      </c>
      <c r="P79" s="29">
        <v>0</v>
      </c>
      <c r="Q79" s="27">
        <v>0</v>
      </c>
      <c r="R79" s="29">
        <v>0</v>
      </c>
      <c r="S79" s="27">
        <v>0</v>
      </c>
      <c r="T79" s="29">
        <f t="shared" si="47"/>
        <v>6.05</v>
      </c>
      <c r="U79" s="27">
        <f t="shared" si="48"/>
        <v>49</v>
      </c>
      <c r="V79" s="29">
        <f t="shared" si="49"/>
        <v>0</v>
      </c>
      <c r="W79" s="27">
        <f t="shared" si="50"/>
        <v>0</v>
      </c>
      <c r="X79" s="61"/>
    </row>
    <row r="80" spans="1:25" ht="13.8" x14ac:dyDescent="0.3">
      <c r="A80" s="24" t="s">
        <v>48</v>
      </c>
      <c r="B80" s="17">
        <f t="shared" si="51"/>
        <v>79</v>
      </c>
      <c r="C80" s="25" t="str">
        <f t="shared" si="38"/>
        <v>KEISHA-LEI PO</v>
      </c>
      <c r="D80" s="25" t="str">
        <f t="shared" si="39"/>
        <v>G</v>
      </c>
      <c r="E80" s="25" t="str">
        <f t="shared" si="40"/>
        <v>PLYMPTON ACADEMY</v>
      </c>
      <c r="F80" s="26">
        <f t="shared" si="41"/>
        <v>0</v>
      </c>
      <c r="G80" s="27">
        <f t="shared" si="42"/>
        <v>0</v>
      </c>
      <c r="H80" s="28">
        <f t="shared" si="43"/>
        <v>0</v>
      </c>
      <c r="I80" s="27">
        <f t="shared" si="44"/>
        <v>0</v>
      </c>
      <c r="J80" s="28">
        <f t="shared" si="45"/>
        <v>0</v>
      </c>
      <c r="K80" s="27">
        <f t="shared" si="46"/>
        <v>0</v>
      </c>
      <c r="L80" s="29"/>
      <c r="M80" s="27">
        <v>60</v>
      </c>
      <c r="N80" s="29">
        <v>0</v>
      </c>
      <c r="O80" s="27">
        <v>0</v>
      </c>
      <c r="P80" s="29">
        <v>0</v>
      </c>
      <c r="Q80" s="27">
        <v>0</v>
      </c>
      <c r="R80" s="29">
        <v>2.6</v>
      </c>
      <c r="S80" s="27">
        <v>26</v>
      </c>
      <c r="T80" s="29">
        <f t="shared" si="47"/>
        <v>0</v>
      </c>
      <c r="U80" s="27">
        <f t="shared" si="48"/>
        <v>0</v>
      </c>
      <c r="V80" s="29">
        <f t="shared" si="49"/>
        <v>0</v>
      </c>
      <c r="W80" s="27">
        <f t="shared" si="50"/>
        <v>0</v>
      </c>
      <c r="X80" s="61"/>
    </row>
    <row r="81" spans="1:25" ht="13.8" x14ac:dyDescent="0.3">
      <c r="A81" s="24" t="s">
        <v>32</v>
      </c>
      <c r="B81" s="17">
        <f t="shared" si="51"/>
        <v>80</v>
      </c>
      <c r="C81" s="25" t="str">
        <f t="shared" si="38"/>
        <v>EMALAINI MU</v>
      </c>
      <c r="D81" s="25" t="str">
        <f t="shared" si="39"/>
        <v>G</v>
      </c>
      <c r="E81" s="25" t="str">
        <f t="shared" si="40"/>
        <v>PLYMPTON ACADEMY</v>
      </c>
      <c r="F81" s="26">
        <f t="shared" si="41"/>
        <v>0</v>
      </c>
      <c r="G81" s="27">
        <f t="shared" si="42"/>
        <v>0</v>
      </c>
      <c r="H81" s="28">
        <f t="shared" si="43"/>
        <v>0</v>
      </c>
      <c r="I81" s="27">
        <f t="shared" si="44"/>
        <v>0</v>
      </c>
      <c r="J81" s="28">
        <f t="shared" si="45"/>
        <v>35.200000000000003</v>
      </c>
      <c r="K81" s="27">
        <f t="shared" si="46"/>
        <v>31</v>
      </c>
      <c r="L81" s="29"/>
      <c r="M81" s="27"/>
      <c r="N81" s="29">
        <v>0</v>
      </c>
      <c r="O81" s="27">
        <v>0</v>
      </c>
      <c r="P81" s="29">
        <v>0</v>
      </c>
      <c r="Q81" s="27">
        <v>0</v>
      </c>
      <c r="R81" s="29">
        <v>0</v>
      </c>
      <c r="S81" s="27">
        <v>0</v>
      </c>
      <c r="T81" s="29">
        <f t="shared" si="47"/>
        <v>0</v>
      </c>
      <c r="U81" s="27">
        <f t="shared" si="48"/>
        <v>0</v>
      </c>
      <c r="V81" s="29">
        <f t="shared" si="49"/>
        <v>14.87</v>
      </c>
      <c r="W81" s="27">
        <f t="shared" si="50"/>
        <v>43</v>
      </c>
      <c r="X81" s="61"/>
    </row>
    <row r="82" spans="1:25" ht="13.8" x14ac:dyDescent="0.3">
      <c r="A82" s="24"/>
      <c r="B82" s="17">
        <f t="shared" si="51"/>
        <v>0</v>
      </c>
      <c r="C82" s="25" t="str">
        <f t="shared" si="38"/>
        <v/>
      </c>
      <c r="D82" s="25" t="str">
        <f t="shared" si="39"/>
        <v/>
      </c>
      <c r="E82" s="25" t="str">
        <f t="shared" si="40"/>
        <v/>
      </c>
      <c r="F82" s="26">
        <f t="shared" si="41"/>
        <v>0</v>
      </c>
      <c r="G82" s="27">
        <f t="shared" si="42"/>
        <v>0</v>
      </c>
      <c r="H82" s="28">
        <f t="shared" si="43"/>
        <v>0</v>
      </c>
      <c r="I82" s="27">
        <f t="shared" si="44"/>
        <v>0</v>
      </c>
      <c r="J82" s="28">
        <f t="shared" si="45"/>
        <v>0</v>
      </c>
      <c r="K82" s="27">
        <f t="shared" si="46"/>
        <v>0</v>
      </c>
      <c r="L82" s="29"/>
      <c r="M82" s="27"/>
      <c r="N82" s="29">
        <f t="shared" ref="N82:N85" si="52">IF($B82&gt;0,INDEX(adata,$B82,E4B_OFF),0)</f>
        <v>0</v>
      </c>
      <c r="O82" s="27">
        <f t="shared" ref="O82:O85" si="53">IF($B82&gt;0,INDEX(adata,$B82,E4B_OFF+numevents),0)</f>
        <v>0</v>
      </c>
      <c r="P82" s="29">
        <f t="shared" ref="P82:P85" si="54">IF($B82&gt;0,INDEX(adata,$B82,e5_off),0)</f>
        <v>0</v>
      </c>
      <c r="Q82" s="27">
        <f t="shared" ref="Q82:Q85" si="55">IF($B82&gt;0,INDEX(adata,$B82,e5_off+numevents),0)</f>
        <v>0</v>
      </c>
      <c r="R82" s="29">
        <f t="shared" ref="R82:R85" si="56">IF($B82&gt;0,INDEX(adata,$B82,e6_off),0)</f>
        <v>0</v>
      </c>
      <c r="S82" s="27">
        <f t="shared" ref="S82:S85" si="57">IF($B82&gt;0,INDEX(adata,$B82,e6_off+numevents),0)</f>
        <v>0</v>
      </c>
      <c r="T82" s="29">
        <f t="shared" si="47"/>
        <v>0</v>
      </c>
      <c r="U82" s="27">
        <f t="shared" si="48"/>
        <v>0</v>
      </c>
      <c r="V82" s="29">
        <f t="shared" si="49"/>
        <v>0</v>
      </c>
      <c r="W82" s="27">
        <f t="shared" si="50"/>
        <v>0</v>
      </c>
      <c r="X82" s="61"/>
    </row>
    <row r="83" spans="1:25" ht="13.8" x14ac:dyDescent="0.3">
      <c r="A83" s="24"/>
      <c r="B83" s="17">
        <f t="shared" si="51"/>
        <v>0</v>
      </c>
      <c r="C83" s="25" t="str">
        <f t="shared" si="38"/>
        <v/>
      </c>
      <c r="D83" s="25" t="str">
        <f t="shared" si="39"/>
        <v/>
      </c>
      <c r="E83" s="25" t="str">
        <f t="shared" si="40"/>
        <v/>
      </c>
      <c r="F83" s="26">
        <f t="shared" si="41"/>
        <v>0</v>
      </c>
      <c r="G83" s="27">
        <f t="shared" si="42"/>
        <v>0</v>
      </c>
      <c r="H83" s="28">
        <f t="shared" si="43"/>
        <v>0</v>
      </c>
      <c r="I83" s="27">
        <f t="shared" si="44"/>
        <v>0</v>
      </c>
      <c r="J83" s="28">
        <f t="shared" si="45"/>
        <v>0</v>
      </c>
      <c r="K83" s="27">
        <f t="shared" si="46"/>
        <v>0</v>
      </c>
      <c r="L83" s="29"/>
      <c r="M83" s="27"/>
      <c r="N83" s="29">
        <f t="shared" si="52"/>
        <v>0</v>
      </c>
      <c r="O83" s="27">
        <f t="shared" si="53"/>
        <v>0</v>
      </c>
      <c r="P83" s="29">
        <f t="shared" si="54"/>
        <v>0</v>
      </c>
      <c r="Q83" s="27">
        <f t="shared" si="55"/>
        <v>0</v>
      </c>
      <c r="R83" s="29">
        <f t="shared" si="56"/>
        <v>0</v>
      </c>
      <c r="S83" s="27">
        <f t="shared" si="57"/>
        <v>0</v>
      </c>
      <c r="T83" s="29">
        <f t="shared" si="47"/>
        <v>0</v>
      </c>
      <c r="U83" s="27">
        <f t="shared" si="48"/>
        <v>0</v>
      </c>
      <c r="V83" s="29">
        <f t="shared" si="49"/>
        <v>0</v>
      </c>
      <c r="W83" s="27">
        <f t="shared" si="50"/>
        <v>0</v>
      </c>
      <c r="X83" s="61"/>
    </row>
    <row r="84" spans="1:25" ht="13.8" x14ac:dyDescent="0.3">
      <c r="A84" s="24"/>
      <c r="B84" s="17">
        <f t="shared" ref="B84:B90" si="58">IF(ISNA(MATCH(A84,AthleteNumbers,0)),0,MATCH(A84,AthleteNumbers,0))</f>
        <v>0</v>
      </c>
      <c r="C84" s="25" t="str">
        <f t="shared" si="38"/>
        <v/>
      </c>
      <c r="D84" s="25" t="str">
        <f t="shared" si="39"/>
        <v/>
      </c>
      <c r="E84" s="25" t="str">
        <f t="shared" si="40"/>
        <v/>
      </c>
      <c r="F84" s="26">
        <f t="shared" si="41"/>
        <v>0</v>
      </c>
      <c r="G84" s="27">
        <f t="shared" si="42"/>
        <v>0</v>
      </c>
      <c r="H84" s="28">
        <f t="shared" si="43"/>
        <v>0</v>
      </c>
      <c r="I84" s="27">
        <f t="shared" si="44"/>
        <v>0</v>
      </c>
      <c r="J84" s="28">
        <f t="shared" si="45"/>
        <v>0</v>
      </c>
      <c r="K84" s="27">
        <f t="shared" si="46"/>
        <v>0</v>
      </c>
      <c r="L84" s="29"/>
      <c r="M84" s="27"/>
      <c r="N84" s="29">
        <f t="shared" si="52"/>
        <v>0</v>
      </c>
      <c r="O84" s="27">
        <f t="shared" si="53"/>
        <v>0</v>
      </c>
      <c r="P84" s="29">
        <f t="shared" si="54"/>
        <v>0</v>
      </c>
      <c r="Q84" s="27">
        <f t="shared" si="55"/>
        <v>0</v>
      </c>
      <c r="R84" s="29">
        <f t="shared" si="56"/>
        <v>0</v>
      </c>
      <c r="S84" s="27">
        <f t="shared" si="57"/>
        <v>0</v>
      </c>
      <c r="T84" s="29">
        <f t="shared" si="47"/>
        <v>0</v>
      </c>
      <c r="U84" s="27">
        <f t="shared" si="48"/>
        <v>0</v>
      </c>
      <c r="V84" s="29">
        <f t="shared" si="49"/>
        <v>0</v>
      </c>
      <c r="W84" s="27">
        <f t="shared" si="50"/>
        <v>0</v>
      </c>
      <c r="X84" s="61"/>
    </row>
    <row r="85" spans="1:25" ht="13.8" x14ac:dyDescent="0.3">
      <c r="A85" s="24"/>
      <c r="B85" s="17">
        <f t="shared" si="58"/>
        <v>0</v>
      </c>
      <c r="C85" s="25" t="str">
        <f t="shared" si="38"/>
        <v/>
      </c>
      <c r="D85" s="25" t="str">
        <f t="shared" si="39"/>
        <v/>
      </c>
      <c r="E85" s="25" t="str">
        <f t="shared" si="40"/>
        <v/>
      </c>
      <c r="F85" s="26">
        <f t="shared" si="41"/>
        <v>0</v>
      </c>
      <c r="G85" s="27">
        <f t="shared" si="42"/>
        <v>0</v>
      </c>
      <c r="H85" s="28">
        <f t="shared" si="43"/>
        <v>0</v>
      </c>
      <c r="I85" s="27">
        <f t="shared" si="44"/>
        <v>0</v>
      </c>
      <c r="J85" s="28">
        <f t="shared" si="45"/>
        <v>0</v>
      </c>
      <c r="K85" s="27">
        <f t="shared" si="46"/>
        <v>0</v>
      </c>
      <c r="L85" s="29"/>
      <c r="M85" s="27"/>
      <c r="N85" s="29">
        <f t="shared" si="52"/>
        <v>0</v>
      </c>
      <c r="O85" s="27">
        <f t="shared" si="53"/>
        <v>0</v>
      </c>
      <c r="P85" s="29">
        <f t="shared" si="54"/>
        <v>0</v>
      </c>
      <c r="Q85" s="27">
        <f t="shared" si="55"/>
        <v>0</v>
      </c>
      <c r="R85" s="29">
        <f t="shared" si="56"/>
        <v>0</v>
      </c>
      <c r="S85" s="27">
        <f t="shared" si="57"/>
        <v>0</v>
      </c>
      <c r="T85" s="29">
        <f t="shared" si="47"/>
        <v>0</v>
      </c>
      <c r="U85" s="27">
        <f t="shared" si="48"/>
        <v>0</v>
      </c>
      <c r="V85" s="29">
        <f t="shared" si="49"/>
        <v>0</v>
      </c>
      <c r="W85" s="27">
        <f t="shared" si="50"/>
        <v>0</v>
      </c>
      <c r="X85" s="62"/>
    </row>
    <row r="86" spans="1:25" ht="13.8" x14ac:dyDescent="0.3">
      <c r="A86" s="30"/>
      <c r="B86" s="17">
        <f t="shared" si="58"/>
        <v>0</v>
      </c>
      <c r="C86" s="31" t="s">
        <v>105</v>
      </c>
      <c r="D86" s="31"/>
      <c r="E86" s="31" t="str">
        <f>E66</f>
        <v>PLYMPTON ACADEMY</v>
      </c>
      <c r="F86" s="32" t="str">
        <f>IF(COUNT(F66:F85)=8,"P","")</f>
        <v/>
      </c>
      <c r="G86" s="33"/>
      <c r="H86" s="34"/>
      <c r="I86" s="33">
        <f>SUM(I66:I81)</f>
        <v>175</v>
      </c>
      <c r="J86" s="34"/>
      <c r="K86" s="33">
        <f>SUM(K66:K81)</f>
        <v>146</v>
      </c>
      <c r="L86" s="34"/>
      <c r="M86" s="33">
        <f>SUM(M66:M81)</f>
        <v>181</v>
      </c>
      <c r="N86" s="34"/>
      <c r="O86" s="33">
        <f>SUM(O66:O81)</f>
        <v>119.00000000000003</v>
      </c>
      <c r="P86" s="34"/>
      <c r="Q86" s="33">
        <f>SUM(Q66:Q81)</f>
        <v>175</v>
      </c>
      <c r="R86" s="34"/>
      <c r="S86" s="33">
        <f>SUM(S66:S81)</f>
        <v>152</v>
      </c>
      <c r="T86" s="34"/>
      <c r="U86" s="33">
        <f>SUM(U66:U81)</f>
        <v>170</v>
      </c>
      <c r="V86" s="34"/>
      <c r="W86" s="33">
        <f>SUM(W66:W81)</f>
        <v>158</v>
      </c>
      <c r="X86" s="35">
        <f>+X66+X76</f>
        <v>113</v>
      </c>
      <c r="Y86" s="36">
        <f>SUM(I86:X86)</f>
        <v>1389</v>
      </c>
    </row>
    <row r="87" spans="1:25" ht="13.8" x14ac:dyDescent="0.3">
      <c r="A87" s="24" t="s">
        <v>106</v>
      </c>
      <c r="B87" s="17">
        <f t="shared" si="58"/>
        <v>81</v>
      </c>
      <c r="C87" s="25" t="str">
        <f t="shared" si="25"/>
        <v>ISSAC LA</v>
      </c>
      <c r="D87" s="25" t="str">
        <f t="shared" si="26"/>
        <v>B</v>
      </c>
      <c r="E87" s="25" t="str">
        <f t="shared" si="27"/>
        <v>EGGBUCKLAND</v>
      </c>
      <c r="F87" s="26">
        <f t="shared" si="28"/>
        <v>0</v>
      </c>
      <c r="G87" s="27">
        <f t="shared" si="29"/>
        <v>0</v>
      </c>
      <c r="H87" s="28">
        <f t="shared" si="30"/>
        <v>0</v>
      </c>
      <c r="I87" s="27">
        <f t="shared" si="31"/>
        <v>0</v>
      </c>
      <c r="J87" s="28">
        <f t="shared" si="32"/>
        <v>0</v>
      </c>
      <c r="K87" s="27">
        <f t="shared" si="33"/>
        <v>0</v>
      </c>
      <c r="L87" s="29"/>
      <c r="M87" s="27"/>
      <c r="N87" s="29">
        <v>2.41</v>
      </c>
      <c r="O87" s="27">
        <v>54</v>
      </c>
      <c r="P87" s="29">
        <f t="shared" ref="P87:P108" si="59">IF($B87&gt;0,INDEX(adata,$B87,e5_off),0)</f>
        <v>0</v>
      </c>
      <c r="Q87" s="27">
        <f t="shared" ref="Q87:Q108" si="60">IF($B87&gt;0,INDEX(adata,$B87,e5_off+numevents),0)</f>
        <v>0</v>
      </c>
      <c r="R87" s="29">
        <f t="shared" ref="R87:R108" si="61">IF($B87&gt;0,INDEX(adata,$B87,e6_off),0)</f>
        <v>0</v>
      </c>
      <c r="S87" s="27">
        <f t="shared" ref="S87:S108" si="62">IF($B87&gt;0,INDEX(adata,$B87,e6_off+numevents),0)</f>
        <v>0</v>
      </c>
      <c r="T87" s="29">
        <f t="shared" si="34"/>
        <v>0</v>
      </c>
      <c r="U87" s="27">
        <f t="shared" si="35"/>
        <v>0</v>
      </c>
      <c r="V87" s="29">
        <f t="shared" si="36"/>
        <v>17.66</v>
      </c>
      <c r="W87" s="27">
        <f t="shared" si="37"/>
        <v>49</v>
      </c>
      <c r="X87" s="59">
        <v>57</v>
      </c>
    </row>
    <row r="88" spans="1:25" ht="13.8" x14ac:dyDescent="0.3">
      <c r="A88" s="24" t="s">
        <v>62</v>
      </c>
      <c r="B88" s="17">
        <f t="shared" si="58"/>
        <v>82</v>
      </c>
      <c r="C88" s="25" t="str">
        <f t="shared" si="25"/>
        <v>BLAKE CA</v>
      </c>
      <c r="D88" s="25" t="str">
        <f t="shared" si="26"/>
        <v>B</v>
      </c>
      <c r="E88" s="25" t="str">
        <f t="shared" si="27"/>
        <v>EGGBUCKLAND</v>
      </c>
      <c r="F88" s="26">
        <f t="shared" si="28"/>
        <v>0</v>
      </c>
      <c r="G88" s="27">
        <f t="shared" si="29"/>
        <v>0</v>
      </c>
      <c r="H88" s="28">
        <f t="shared" si="30"/>
        <v>0</v>
      </c>
      <c r="I88" s="27">
        <f t="shared" si="31"/>
        <v>0</v>
      </c>
      <c r="J88" s="28">
        <f t="shared" si="32"/>
        <v>0</v>
      </c>
      <c r="K88" s="27">
        <f t="shared" si="33"/>
        <v>0</v>
      </c>
      <c r="L88" s="29"/>
      <c r="M88" s="27">
        <v>81</v>
      </c>
      <c r="N88" s="29">
        <v>0</v>
      </c>
      <c r="O88" s="27">
        <v>0</v>
      </c>
      <c r="P88" s="29">
        <f t="shared" si="59"/>
        <v>1.1000000000000001</v>
      </c>
      <c r="Q88" s="27">
        <f t="shared" si="60"/>
        <v>35</v>
      </c>
      <c r="R88" s="29">
        <f t="shared" si="61"/>
        <v>0</v>
      </c>
      <c r="S88" s="27">
        <f t="shared" si="62"/>
        <v>0</v>
      </c>
      <c r="T88" s="29">
        <f t="shared" si="34"/>
        <v>0</v>
      </c>
      <c r="U88" s="27">
        <f t="shared" si="35"/>
        <v>0</v>
      </c>
      <c r="V88" s="29">
        <f t="shared" si="36"/>
        <v>0</v>
      </c>
      <c r="W88" s="27">
        <f t="shared" si="37"/>
        <v>0</v>
      </c>
      <c r="X88" s="60"/>
    </row>
    <row r="89" spans="1:25" ht="13.8" x14ac:dyDescent="0.3">
      <c r="A89" s="24" t="s">
        <v>107</v>
      </c>
      <c r="B89" s="17">
        <f t="shared" si="58"/>
        <v>83</v>
      </c>
      <c r="C89" s="25" t="str">
        <f t="shared" si="25"/>
        <v>GIDEON HE</v>
      </c>
      <c r="D89" s="25" t="str">
        <f t="shared" si="26"/>
        <v>B</v>
      </c>
      <c r="E89" s="25" t="str">
        <f t="shared" si="27"/>
        <v>EGGBUCKLAND</v>
      </c>
      <c r="F89" s="26">
        <f t="shared" si="28"/>
        <v>0</v>
      </c>
      <c r="G89" s="27">
        <f t="shared" si="29"/>
        <v>0</v>
      </c>
      <c r="H89" s="28">
        <f t="shared" si="30"/>
        <v>16.579999999999998</v>
      </c>
      <c r="I89" s="27">
        <f t="shared" si="31"/>
        <v>34</v>
      </c>
      <c r="J89" s="28">
        <f t="shared" si="32"/>
        <v>0</v>
      </c>
      <c r="K89" s="27">
        <f t="shared" si="33"/>
        <v>0</v>
      </c>
      <c r="L89" s="29"/>
      <c r="M89" s="27"/>
      <c r="N89" s="29">
        <v>0</v>
      </c>
      <c r="O89" s="27">
        <v>0</v>
      </c>
      <c r="P89" s="29">
        <f t="shared" si="59"/>
        <v>1.05</v>
      </c>
      <c r="Q89" s="27">
        <f t="shared" si="60"/>
        <v>30</v>
      </c>
      <c r="R89" s="29">
        <f t="shared" si="61"/>
        <v>0</v>
      </c>
      <c r="S89" s="27">
        <f t="shared" si="62"/>
        <v>0</v>
      </c>
      <c r="T89" s="29">
        <f t="shared" si="34"/>
        <v>0</v>
      </c>
      <c r="U89" s="27">
        <f t="shared" si="35"/>
        <v>0</v>
      </c>
      <c r="V89" s="29">
        <f t="shared" si="36"/>
        <v>0</v>
      </c>
      <c r="W89" s="27">
        <f t="shared" si="37"/>
        <v>0</v>
      </c>
      <c r="X89" s="60"/>
    </row>
    <row r="90" spans="1:25" ht="13.8" x14ac:dyDescent="0.3">
      <c r="A90" s="24" t="s">
        <v>36</v>
      </c>
      <c r="B90" s="17">
        <f t="shared" si="58"/>
        <v>84</v>
      </c>
      <c r="C90" s="25" t="str">
        <f t="shared" si="25"/>
        <v>GABRIEL HE</v>
      </c>
      <c r="D90" s="25" t="str">
        <f t="shared" si="26"/>
        <v>B</v>
      </c>
      <c r="E90" s="25" t="str">
        <f t="shared" si="27"/>
        <v>EGGBUCKLAND</v>
      </c>
      <c r="F90" s="26">
        <f t="shared" si="28"/>
        <v>0</v>
      </c>
      <c r="G90" s="27">
        <f t="shared" si="29"/>
        <v>0</v>
      </c>
      <c r="H90" s="28">
        <f t="shared" si="30"/>
        <v>0</v>
      </c>
      <c r="I90" s="27">
        <f t="shared" si="31"/>
        <v>0</v>
      </c>
      <c r="J90" s="28">
        <f t="shared" si="32"/>
        <v>36.08</v>
      </c>
      <c r="K90" s="27">
        <f t="shared" si="33"/>
        <v>26</v>
      </c>
      <c r="L90" s="29"/>
      <c r="M90" s="27"/>
      <c r="N90" s="29">
        <v>0</v>
      </c>
      <c r="O90" s="27">
        <v>0</v>
      </c>
      <c r="P90" s="29">
        <f t="shared" si="59"/>
        <v>0</v>
      </c>
      <c r="Q90" s="27">
        <f t="shared" si="60"/>
        <v>0</v>
      </c>
      <c r="R90" s="29">
        <f t="shared" si="61"/>
        <v>0</v>
      </c>
      <c r="S90" s="27">
        <f t="shared" si="62"/>
        <v>0</v>
      </c>
      <c r="T90" s="29">
        <f t="shared" si="34"/>
        <v>0</v>
      </c>
      <c r="U90" s="27">
        <f t="shared" si="35"/>
        <v>0</v>
      </c>
      <c r="V90" s="29">
        <f t="shared" si="36"/>
        <v>13.76</v>
      </c>
      <c r="W90" s="27">
        <f t="shared" si="37"/>
        <v>40</v>
      </c>
      <c r="X90" s="60"/>
    </row>
    <row r="91" spans="1:25" ht="13.8" x14ac:dyDescent="0.3">
      <c r="A91" s="24" t="s">
        <v>38</v>
      </c>
      <c r="B91" s="17">
        <f t="shared" ref="B91:B104" si="63">IF(ISNA(MATCH(A91,AthleteNumbers,0)),0,MATCH(A91,AthleteNumbers,0))</f>
        <v>85</v>
      </c>
      <c r="C91" s="25" t="str">
        <f t="shared" si="25"/>
        <v>JACOB LA</v>
      </c>
      <c r="D91" s="25" t="str">
        <f t="shared" si="26"/>
        <v>B</v>
      </c>
      <c r="E91" s="25" t="str">
        <f t="shared" si="27"/>
        <v>EGGBUCKLAND</v>
      </c>
      <c r="F91" s="26">
        <f t="shared" si="28"/>
        <v>0</v>
      </c>
      <c r="G91" s="27">
        <f t="shared" si="29"/>
        <v>0</v>
      </c>
      <c r="H91" s="28">
        <f t="shared" si="30"/>
        <v>0</v>
      </c>
      <c r="I91" s="27">
        <f t="shared" si="31"/>
        <v>0</v>
      </c>
      <c r="J91" s="28">
        <f t="shared" si="32"/>
        <v>33.21</v>
      </c>
      <c r="K91" s="27">
        <f t="shared" si="33"/>
        <v>41</v>
      </c>
      <c r="L91" s="29"/>
      <c r="M91" s="27"/>
      <c r="N91" s="29">
        <v>0</v>
      </c>
      <c r="O91" s="27">
        <v>0</v>
      </c>
      <c r="P91" s="29">
        <f t="shared" si="59"/>
        <v>0</v>
      </c>
      <c r="Q91" s="27">
        <f t="shared" si="60"/>
        <v>0</v>
      </c>
      <c r="R91" s="29">
        <f t="shared" si="61"/>
        <v>0</v>
      </c>
      <c r="S91" s="27">
        <f t="shared" si="62"/>
        <v>0</v>
      </c>
      <c r="T91" s="29">
        <f t="shared" si="34"/>
        <v>7.6</v>
      </c>
      <c r="U91" s="27">
        <f t="shared" si="35"/>
        <v>61</v>
      </c>
      <c r="V91" s="29">
        <f t="shared" si="36"/>
        <v>0</v>
      </c>
      <c r="W91" s="27">
        <f t="shared" si="37"/>
        <v>0</v>
      </c>
      <c r="X91" s="60"/>
    </row>
    <row r="92" spans="1:25" ht="13.8" x14ac:dyDescent="0.3">
      <c r="A92" s="24" t="s">
        <v>108</v>
      </c>
      <c r="B92" s="17">
        <f t="shared" si="63"/>
        <v>86</v>
      </c>
      <c r="C92" s="25" t="str">
        <f t="shared" si="25"/>
        <v>ALFIE JO</v>
      </c>
      <c r="D92" s="25" t="str">
        <f t="shared" si="26"/>
        <v>B</v>
      </c>
      <c r="E92" s="25" t="str">
        <f t="shared" si="27"/>
        <v>EGGBUCKLAND</v>
      </c>
      <c r="F92" s="26">
        <f t="shared" si="28"/>
        <v>0</v>
      </c>
      <c r="G92" s="27">
        <f t="shared" si="29"/>
        <v>0</v>
      </c>
      <c r="H92" s="28">
        <f t="shared" si="30"/>
        <v>17.59</v>
      </c>
      <c r="I92" s="27">
        <f t="shared" si="31"/>
        <v>24</v>
      </c>
      <c r="J92" s="28">
        <f t="shared" si="32"/>
        <v>0</v>
      </c>
      <c r="K92" s="27">
        <f t="shared" si="33"/>
        <v>0</v>
      </c>
      <c r="L92" s="29"/>
      <c r="M92" s="27"/>
      <c r="N92" s="29">
        <v>0</v>
      </c>
      <c r="O92" s="27">
        <v>0</v>
      </c>
      <c r="P92" s="29">
        <f t="shared" si="59"/>
        <v>0</v>
      </c>
      <c r="Q92" s="27">
        <f t="shared" si="60"/>
        <v>0</v>
      </c>
      <c r="R92" s="29">
        <f t="shared" si="61"/>
        <v>0</v>
      </c>
      <c r="S92" s="27">
        <f t="shared" si="62"/>
        <v>0</v>
      </c>
      <c r="T92" s="29">
        <f t="shared" si="34"/>
        <v>6.63</v>
      </c>
      <c r="U92" s="27">
        <f t="shared" si="35"/>
        <v>54</v>
      </c>
      <c r="V92" s="29">
        <f t="shared" si="36"/>
        <v>0</v>
      </c>
      <c r="W92" s="27">
        <f t="shared" si="37"/>
        <v>0</v>
      </c>
      <c r="X92" s="60"/>
    </row>
    <row r="93" spans="1:25" ht="13.8" x14ac:dyDescent="0.3">
      <c r="A93" s="24" t="s">
        <v>59</v>
      </c>
      <c r="B93" s="17">
        <f t="shared" si="63"/>
        <v>87</v>
      </c>
      <c r="C93" s="25" t="str">
        <f t="shared" si="25"/>
        <v>ALFIE SH</v>
      </c>
      <c r="D93" s="25" t="str">
        <f t="shared" si="26"/>
        <v>B</v>
      </c>
      <c r="E93" s="25" t="str">
        <f t="shared" si="27"/>
        <v>EGGBUCKLAND</v>
      </c>
      <c r="F93" s="26">
        <f t="shared" si="28"/>
        <v>0</v>
      </c>
      <c r="G93" s="27">
        <f t="shared" si="29"/>
        <v>0</v>
      </c>
      <c r="H93" s="28">
        <f t="shared" si="30"/>
        <v>0</v>
      </c>
      <c r="I93" s="27">
        <f t="shared" si="31"/>
        <v>0</v>
      </c>
      <c r="J93" s="28">
        <f t="shared" si="32"/>
        <v>0</v>
      </c>
      <c r="K93" s="27">
        <f t="shared" si="33"/>
        <v>0</v>
      </c>
      <c r="L93" s="29"/>
      <c r="M93" s="27">
        <v>90</v>
      </c>
      <c r="N93" s="29">
        <v>0</v>
      </c>
      <c r="O93" s="27">
        <v>0</v>
      </c>
      <c r="P93" s="29">
        <f t="shared" si="59"/>
        <v>0</v>
      </c>
      <c r="Q93" s="27">
        <f t="shared" si="60"/>
        <v>0</v>
      </c>
      <c r="R93" s="29">
        <f t="shared" si="61"/>
        <v>2.6</v>
      </c>
      <c r="S93" s="27">
        <f t="shared" si="62"/>
        <v>26</v>
      </c>
      <c r="T93" s="29">
        <f t="shared" si="34"/>
        <v>0</v>
      </c>
      <c r="U93" s="27">
        <f t="shared" si="35"/>
        <v>0</v>
      </c>
      <c r="V93" s="29">
        <f t="shared" si="36"/>
        <v>0</v>
      </c>
      <c r="W93" s="27">
        <f t="shared" si="37"/>
        <v>0</v>
      </c>
      <c r="X93" s="60"/>
    </row>
    <row r="94" spans="1:25" ht="13.8" x14ac:dyDescent="0.3">
      <c r="A94" s="24" t="s">
        <v>109</v>
      </c>
      <c r="B94" s="17">
        <f t="shared" si="63"/>
        <v>88</v>
      </c>
      <c r="C94" s="25" t="str">
        <f t="shared" si="25"/>
        <v>KIERAN LA</v>
      </c>
      <c r="D94" s="25" t="str">
        <f t="shared" si="26"/>
        <v>B</v>
      </c>
      <c r="E94" s="25" t="str">
        <f t="shared" si="27"/>
        <v>EGGBUCKLAND</v>
      </c>
      <c r="F94" s="26">
        <f t="shared" si="28"/>
        <v>0</v>
      </c>
      <c r="G94" s="27">
        <f t="shared" si="29"/>
        <v>0</v>
      </c>
      <c r="H94" s="28">
        <f t="shared" si="30"/>
        <v>0</v>
      </c>
      <c r="I94" s="27">
        <f t="shared" si="31"/>
        <v>0</v>
      </c>
      <c r="J94" s="28">
        <f t="shared" si="32"/>
        <v>0</v>
      </c>
      <c r="K94" s="27">
        <f t="shared" si="33"/>
        <v>0</v>
      </c>
      <c r="L94" s="29"/>
      <c r="M94" s="27"/>
      <c r="N94" s="29">
        <v>2.46</v>
      </c>
      <c r="O94" s="27">
        <v>49</v>
      </c>
      <c r="P94" s="29">
        <f t="shared" si="59"/>
        <v>0</v>
      </c>
      <c r="Q94" s="27">
        <f t="shared" si="60"/>
        <v>0</v>
      </c>
      <c r="R94" s="29">
        <f t="shared" si="61"/>
        <v>3.6</v>
      </c>
      <c r="S94" s="27">
        <f t="shared" si="62"/>
        <v>46</v>
      </c>
      <c r="T94" s="29">
        <f t="shared" si="34"/>
        <v>0</v>
      </c>
      <c r="U94" s="27">
        <f t="shared" si="35"/>
        <v>0</v>
      </c>
      <c r="V94" s="29">
        <f t="shared" si="36"/>
        <v>0</v>
      </c>
      <c r="W94" s="27">
        <f t="shared" si="37"/>
        <v>0</v>
      </c>
      <c r="X94" s="60"/>
    </row>
    <row r="95" spans="1:25" ht="13.8" x14ac:dyDescent="0.3">
      <c r="A95" s="24" t="s">
        <v>30</v>
      </c>
      <c r="B95" s="17">
        <f t="shared" si="63"/>
        <v>89</v>
      </c>
      <c r="C95" s="25" t="str">
        <f t="shared" si="25"/>
        <v>ISOBELLA JA</v>
      </c>
      <c r="D95" s="25" t="str">
        <f t="shared" si="26"/>
        <v>G</v>
      </c>
      <c r="E95" s="25" t="str">
        <f t="shared" si="27"/>
        <v>EGGBUCKLAND</v>
      </c>
      <c r="F95" s="26">
        <f t="shared" si="28"/>
        <v>0</v>
      </c>
      <c r="G95" s="27">
        <f t="shared" si="29"/>
        <v>0</v>
      </c>
      <c r="H95" s="28">
        <f t="shared" si="30"/>
        <v>0</v>
      </c>
      <c r="I95" s="27">
        <f t="shared" si="31"/>
        <v>0</v>
      </c>
      <c r="J95" s="28">
        <f t="shared" si="32"/>
        <v>36.79</v>
      </c>
      <c r="K95" s="27">
        <f t="shared" si="33"/>
        <v>23</v>
      </c>
      <c r="L95" s="29"/>
      <c r="M95" s="27"/>
      <c r="N95" s="29">
        <v>0</v>
      </c>
      <c r="O95" s="27">
        <v>0</v>
      </c>
      <c r="P95" s="29">
        <f t="shared" si="59"/>
        <v>0</v>
      </c>
      <c r="Q95" s="27">
        <f t="shared" si="60"/>
        <v>0</v>
      </c>
      <c r="R95" s="29">
        <f t="shared" si="61"/>
        <v>2.9</v>
      </c>
      <c r="S95" s="27">
        <f t="shared" si="62"/>
        <v>32</v>
      </c>
      <c r="T95" s="29">
        <f t="shared" si="34"/>
        <v>0</v>
      </c>
      <c r="U95" s="27">
        <f t="shared" si="35"/>
        <v>0</v>
      </c>
      <c r="V95" s="29">
        <f t="shared" si="36"/>
        <v>0</v>
      </c>
      <c r="W95" s="27">
        <f t="shared" si="37"/>
        <v>0</v>
      </c>
      <c r="X95" s="60"/>
    </row>
    <row r="96" spans="1:25" ht="13.8" x14ac:dyDescent="0.3">
      <c r="A96" s="24" t="s">
        <v>110</v>
      </c>
      <c r="B96" s="17">
        <f t="shared" si="63"/>
        <v>90</v>
      </c>
      <c r="C96" s="25" t="str">
        <f t="shared" si="25"/>
        <v>ISABELLE SM</v>
      </c>
      <c r="D96" s="25" t="str">
        <f t="shared" si="26"/>
        <v>G</v>
      </c>
      <c r="E96" s="25" t="str">
        <f t="shared" si="27"/>
        <v>EGGBUCKLAND</v>
      </c>
      <c r="F96" s="26">
        <f t="shared" si="28"/>
        <v>0</v>
      </c>
      <c r="G96" s="27">
        <f t="shared" si="29"/>
        <v>0</v>
      </c>
      <c r="H96" s="28">
        <f t="shared" si="30"/>
        <v>16.66</v>
      </c>
      <c r="I96" s="27">
        <f t="shared" si="31"/>
        <v>33</v>
      </c>
      <c r="J96" s="28">
        <f t="shared" si="32"/>
        <v>0</v>
      </c>
      <c r="K96" s="27">
        <f t="shared" si="33"/>
        <v>0</v>
      </c>
      <c r="L96" s="29"/>
      <c r="M96" s="27"/>
      <c r="N96" s="29">
        <v>0</v>
      </c>
      <c r="O96" s="27">
        <v>0</v>
      </c>
      <c r="P96" s="29">
        <f t="shared" si="59"/>
        <v>1.3</v>
      </c>
      <c r="Q96" s="27">
        <f t="shared" si="60"/>
        <v>55</v>
      </c>
      <c r="R96" s="29">
        <f t="shared" si="61"/>
        <v>0</v>
      </c>
      <c r="S96" s="27">
        <f t="shared" si="62"/>
        <v>0</v>
      </c>
      <c r="T96" s="29">
        <f t="shared" si="34"/>
        <v>0</v>
      </c>
      <c r="U96" s="27">
        <f t="shared" si="35"/>
        <v>0</v>
      </c>
      <c r="V96" s="29">
        <f t="shared" si="36"/>
        <v>0</v>
      </c>
      <c r="W96" s="27">
        <f t="shared" si="37"/>
        <v>0</v>
      </c>
      <c r="X96" s="60"/>
    </row>
    <row r="97" spans="1:25" ht="13.8" x14ac:dyDescent="0.3">
      <c r="A97" s="24" t="s">
        <v>111</v>
      </c>
      <c r="B97" s="17">
        <f t="shared" si="63"/>
        <v>91</v>
      </c>
      <c r="C97" s="25" t="str">
        <f t="shared" si="25"/>
        <v>LAUREN JO</v>
      </c>
      <c r="D97" s="25" t="str">
        <f t="shared" si="26"/>
        <v>G</v>
      </c>
      <c r="E97" s="25" t="str">
        <f t="shared" si="27"/>
        <v>EGGBUCKLAND</v>
      </c>
      <c r="F97" s="26">
        <f t="shared" si="28"/>
        <v>0</v>
      </c>
      <c r="G97" s="27">
        <f t="shared" si="29"/>
        <v>0</v>
      </c>
      <c r="H97" s="28">
        <f t="shared" si="30"/>
        <v>16.059999999999999</v>
      </c>
      <c r="I97" s="27">
        <f t="shared" si="31"/>
        <v>39</v>
      </c>
      <c r="J97" s="28">
        <f t="shared" si="32"/>
        <v>0</v>
      </c>
      <c r="K97" s="27">
        <f t="shared" si="33"/>
        <v>0</v>
      </c>
      <c r="L97" s="29"/>
      <c r="M97" s="27"/>
      <c r="N97" s="29">
        <v>0</v>
      </c>
      <c r="O97" s="27">
        <v>0</v>
      </c>
      <c r="P97" s="29">
        <f t="shared" si="59"/>
        <v>1.25</v>
      </c>
      <c r="Q97" s="27">
        <f t="shared" si="60"/>
        <v>50</v>
      </c>
      <c r="R97" s="29">
        <f t="shared" si="61"/>
        <v>0</v>
      </c>
      <c r="S97" s="27">
        <f t="shared" si="62"/>
        <v>0</v>
      </c>
      <c r="T97" s="29">
        <f t="shared" si="34"/>
        <v>0</v>
      </c>
      <c r="U97" s="27">
        <f t="shared" si="35"/>
        <v>0</v>
      </c>
      <c r="V97" s="29">
        <f t="shared" si="36"/>
        <v>0</v>
      </c>
      <c r="W97" s="27">
        <f t="shared" si="37"/>
        <v>0</v>
      </c>
      <c r="X97" s="61">
        <v>43</v>
      </c>
    </row>
    <row r="98" spans="1:25" ht="13.8" x14ac:dyDescent="0.3">
      <c r="A98" s="24" t="s">
        <v>47</v>
      </c>
      <c r="B98" s="17">
        <f t="shared" si="63"/>
        <v>92</v>
      </c>
      <c r="C98" s="25" t="str">
        <f t="shared" si="25"/>
        <v>MIA DI</v>
      </c>
      <c r="D98" s="25" t="str">
        <f t="shared" si="26"/>
        <v>G</v>
      </c>
      <c r="E98" s="25" t="str">
        <f t="shared" si="27"/>
        <v>EGGBUCKLAND</v>
      </c>
      <c r="F98" s="26">
        <f t="shared" si="28"/>
        <v>0</v>
      </c>
      <c r="G98" s="27">
        <f t="shared" si="29"/>
        <v>0</v>
      </c>
      <c r="H98" s="28">
        <f t="shared" si="30"/>
        <v>0</v>
      </c>
      <c r="I98" s="27">
        <f t="shared" si="31"/>
        <v>0</v>
      </c>
      <c r="J98" s="28">
        <f t="shared" si="32"/>
        <v>0</v>
      </c>
      <c r="K98" s="27">
        <f t="shared" si="33"/>
        <v>0</v>
      </c>
      <c r="L98" s="29"/>
      <c r="M98" s="27">
        <v>67</v>
      </c>
      <c r="N98" s="29">
        <v>0</v>
      </c>
      <c r="O98" s="27">
        <v>0</v>
      </c>
      <c r="P98" s="29">
        <f t="shared" si="59"/>
        <v>0</v>
      </c>
      <c r="Q98" s="27">
        <f t="shared" si="60"/>
        <v>0</v>
      </c>
      <c r="R98" s="29">
        <f t="shared" si="61"/>
        <v>0</v>
      </c>
      <c r="S98" s="27">
        <f t="shared" si="62"/>
        <v>0</v>
      </c>
      <c r="T98" s="29">
        <f t="shared" si="34"/>
        <v>0</v>
      </c>
      <c r="U98" s="27">
        <f t="shared" si="35"/>
        <v>0</v>
      </c>
      <c r="V98" s="29">
        <f t="shared" si="36"/>
        <v>9.57</v>
      </c>
      <c r="W98" s="27">
        <f t="shared" si="37"/>
        <v>31</v>
      </c>
      <c r="X98" s="61"/>
    </row>
    <row r="99" spans="1:25" ht="13.8" x14ac:dyDescent="0.3">
      <c r="A99" s="24" t="s">
        <v>51</v>
      </c>
      <c r="B99" s="17">
        <f t="shared" si="63"/>
        <v>93</v>
      </c>
      <c r="C99" s="25" t="str">
        <f t="shared" si="25"/>
        <v>CHLOE HA</v>
      </c>
      <c r="D99" s="25" t="str">
        <f t="shared" si="26"/>
        <v>G</v>
      </c>
      <c r="E99" s="25" t="str">
        <f t="shared" si="27"/>
        <v>EGGBUCKLAND</v>
      </c>
      <c r="F99" s="26">
        <f t="shared" si="28"/>
        <v>0</v>
      </c>
      <c r="G99" s="27">
        <f t="shared" si="29"/>
        <v>0</v>
      </c>
      <c r="H99" s="28">
        <f t="shared" si="30"/>
        <v>0</v>
      </c>
      <c r="I99" s="27">
        <f t="shared" si="31"/>
        <v>0</v>
      </c>
      <c r="J99" s="28">
        <f t="shared" si="32"/>
        <v>0</v>
      </c>
      <c r="K99" s="27">
        <f t="shared" si="33"/>
        <v>0</v>
      </c>
      <c r="L99" s="29"/>
      <c r="M99" s="27">
        <v>24</v>
      </c>
      <c r="N99" s="29">
        <v>0</v>
      </c>
      <c r="O99" s="27">
        <v>0</v>
      </c>
      <c r="P99" s="29">
        <f t="shared" si="59"/>
        <v>0</v>
      </c>
      <c r="Q99" s="27">
        <f t="shared" si="60"/>
        <v>0</v>
      </c>
      <c r="R99" s="29">
        <f t="shared" si="61"/>
        <v>0</v>
      </c>
      <c r="S99" s="27">
        <f t="shared" si="62"/>
        <v>0</v>
      </c>
      <c r="T99" s="29">
        <f t="shared" si="34"/>
        <v>4.8</v>
      </c>
      <c r="U99" s="27">
        <f t="shared" si="35"/>
        <v>39</v>
      </c>
      <c r="V99" s="29">
        <f t="shared" si="36"/>
        <v>0</v>
      </c>
      <c r="W99" s="27">
        <f t="shared" si="37"/>
        <v>0</v>
      </c>
      <c r="X99" s="61"/>
    </row>
    <row r="100" spans="1:25" ht="13.8" x14ac:dyDescent="0.3">
      <c r="A100" s="24" t="s">
        <v>112</v>
      </c>
      <c r="B100" s="17">
        <f t="shared" si="63"/>
        <v>94</v>
      </c>
      <c r="C100" s="25" t="str">
        <f t="shared" si="25"/>
        <v>ANNA-MARIA WI</v>
      </c>
      <c r="D100" s="25" t="str">
        <f t="shared" si="26"/>
        <v>G</v>
      </c>
      <c r="E100" s="25" t="str">
        <f t="shared" si="27"/>
        <v>EGGBUCKLAND</v>
      </c>
      <c r="F100" s="26">
        <f t="shared" si="28"/>
        <v>0</v>
      </c>
      <c r="G100" s="27">
        <f t="shared" si="29"/>
        <v>0</v>
      </c>
      <c r="H100" s="28">
        <f t="shared" si="30"/>
        <v>0</v>
      </c>
      <c r="I100" s="27">
        <f t="shared" si="31"/>
        <v>0</v>
      </c>
      <c r="J100" s="28">
        <f t="shared" si="32"/>
        <v>0</v>
      </c>
      <c r="K100" s="27">
        <f t="shared" si="33"/>
        <v>0</v>
      </c>
      <c r="L100" s="29"/>
      <c r="M100" s="27"/>
      <c r="N100" s="29">
        <v>3.4</v>
      </c>
      <c r="O100" s="27">
        <v>10</v>
      </c>
      <c r="P100" s="29">
        <f t="shared" si="59"/>
        <v>0</v>
      </c>
      <c r="Q100" s="27">
        <f t="shared" si="60"/>
        <v>0</v>
      </c>
      <c r="R100" s="29">
        <f t="shared" si="61"/>
        <v>3.4</v>
      </c>
      <c r="S100" s="27">
        <f t="shared" si="62"/>
        <v>42</v>
      </c>
      <c r="T100" s="29">
        <f t="shared" si="34"/>
        <v>0</v>
      </c>
      <c r="U100" s="27">
        <f t="shared" si="35"/>
        <v>0</v>
      </c>
      <c r="V100" s="29">
        <f t="shared" si="36"/>
        <v>0</v>
      </c>
      <c r="W100" s="27">
        <f t="shared" si="37"/>
        <v>0</v>
      </c>
      <c r="X100" s="61"/>
    </row>
    <row r="101" spans="1:25" ht="13.8" x14ac:dyDescent="0.3">
      <c r="A101" s="24" t="s">
        <v>113</v>
      </c>
      <c r="B101" s="17">
        <f t="shared" si="63"/>
        <v>95</v>
      </c>
      <c r="C101" s="25" t="str">
        <f t="shared" si="25"/>
        <v>KATIE EL</v>
      </c>
      <c r="D101" s="25" t="str">
        <f t="shared" si="26"/>
        <v>G</v>
      </c>
      <c r="E101" s="25" t="str">
        <f t="shared" si="27"/>
        <v>EGGBUCKLAND</v>
      </c>
      <c r="F101" s="26">
        <f t="shared" si="28"/>
        <v>0</v>
      </c>
      <c r="G101" s="27">
        <f t="shared" si="29"/>
        <v>0</v>
      </c>
      <c r="H101" s="28">
        <f t="shared" si="30"/>
        <v>0</v>
      </c>
      <c r="I101" s="27">
        <f t="shared" si="31"/>
        <v>0</v>
      </c>
      <c r="J101" s="28">
        <f t="shared" si="32"/>
        <v>0</v>
      </c>
      <c r="K101" s="27">
        <f t="shared" si="33"/>
        <v>0</v>
      </c>
      <c r="L101" s="29"/>
      <c r="M101" s="27"/>
      <c r="N101" s="29">
        <v>3.41</v>
      </c>
      <c r="O101" s="27">
        <v>10</v>
      </c>
      <c r="P101" s="29">
        <f t="shared" si="59"/>
        <v>0</v>
      </c>
      <c r="Q101" s="27">
        <f t="shared" si="60"/>
        <v>0</v>
      </c>
      <c r="R101" s="29">
        <f t="shared" si="61"/>
        <v>0</v>
      </c>
      <c r="S101" s="27">
        <f t="shared" si="62"/>
        <v>0</v>
      </c>
      <c r="T101" s="29">
        <f t="shared" si="34"/>
        <v>3.73</v>
      </c>
      <c r="U101" s="27">
        <f t="shared" si="35"/>
        <v>30</v>
      </c>
      <c r="V101" s="29">
        <f t="shared" si="36"/>
        <v>0</v>
      </c>
      <c r="W101" s="27">
        <f t="shared" si="37"/>
        <v>0</v>
      </c>
      <c r="X101" s="61"/>
    </row>
    <row r="102" spans="1:25" ht="13.8" x14ac:dyDescent="0.3">
      <c r="A102" s="24" t="s">
        <v>33</v>
      </c>
      <c r="B102" s="17">
        <f t="shared" si="63"/>
        <v>96</v>
      </c>
      <c r="C102" s="25" t="str">
        <f t="shared" si="25"/>
        <v>MADDIE RO</v>
      </c>
      <c r="D102" s="25" t="str">
        <f t="shared" si="26"/>
        <v>G</v>
      </c>
      <c r="E102" s="25" t="str">
        <f t="shared" si="27"/>
        <v>EGGBUCKLAND</v>
      </c>
      <c r="F102" s="26">
        <f t="shared" si="28"/>
        <v>0</v>
      </c>
      <c r="G102" s="27">
        <f t="shared" si="29"/>
        <v>0</v>
      </c>
      <c r="H102" s="28">
        <f t="shared" si="30"/>
        <v>0</v>
      </c>
      <c r="I102" s="27">
        <f t="shared" si="31"/>
        <v>0</v>
      </c>
      <c r="J102" s="28">
        <f t="shared" si="32"/>
        <v>37.17</v>
      </c>
      <c r="K102" s="27">
        <f t="shared" si="33"/>
        <v>21</v>
      </c>
      <c r="L102" s="29"/>
      <c r="M102" s="27"/>
      <c r="N102" s="29">
        <v>0</v>
      </c>
      <c r="O102" s="27">
        <v>0</v>
      </c>
      <c r="P102" s="29">
        <f t="shared" si="59"/>
        <v>0</v>
      </c>
      <c r="Q102" s="27">
        <f t="shared" si="60"/>
        <v>0</v>
      </c>
      <c r="R102" s="29">
        <f t="shared" si="61"/>
        <v>0</v>
      </c>
      <c r="S102" s="27">
        <f t="shared" si="62"/>
        <v>0</v>
      </c>
      <c r="T102" s="29">
        <f t="shared" si="34"/>
        <v>0</v>
      </c>
      <c r="U102" s="27">
        <f t="shared" si="35"/>
        <v>0</v>
      </c>
      <c r="V102" s="29">
        <f t="shared" si="36"/>
        <v>4.46</v>
      </c>
      <c r="W102" s="27">
        <f t="shared" si="37"/>
        <v>19</v>
      </c>
      <c r="X102" s="61"/>
    </row>
    <row r="103" spans="1:25" ht="13.8" x14ac:dyDescent="0.3">
      <c r="A103" s="24"/>
      <c r="B103" s="17">
        <f t="shared" si="63"/>
        <v>0</v>
      </c>
      <c r="C103" s="25" t="str">
        <f t="shared" si="25"/>
        <v/>
      </c>
      <c r="D103" s="25" t="str">
        <f t="shared" si="26"/>
        <v/>
      </c>
      <c r="E103" s="25" t="str">
        <f t="shared" si="27"/>
        <v/>
      </c>
      <c r="F103" s="26">
        <f t="shared" si="28"/>
        <v>0</v>
      </c>
      <c r="G103" s="27">
        <f t="shared" si="29"/>
        <v>0</v>
      </c>
      <c r="H103" s="28">
        <f t="shared" si="30"/>
        <v>0</v>
      </c>
      <c r="I103" s="27">
        <f t="shared" si="31"/>
        <v>0</v>
      </c>
      <c r="J103" s="28">
        <f t="shared" si="32"/>
        <v>0</v>
      </c>
      <c r="K103" s="27">
        <f t="shared" si="33"/>
        <v>0</v>
      </c>
      <c r="L103" s="29"/>
      <c r="M103" s="27"/>
      <c r="N103" s="29">
        <f t="shared" ref="N103:N106" si="64">IF($B103&gt;0,INDEX(adata,$B103,E4B_OFF),0)</f>
        <v>0</v>
      </c>
      <c r="O103" s="27">
        <f t="shared" ref="O103:O106" si="65">IF($B103&gt;0,INDEX(adata,$B103,E4B_OFF+numevents),0)</f>
        <v>0</v>
      </c>
      <c r="P103" s="29">
        <f t="shared" si="59"/>
        <v>0</v>
      </c>
      <c r="Q103" s="27">
        <f t="shared" si="60"/>
        <v>0</v>
      </c>
      <c r="R103" s="29">
        <f t="shared" si="61"/>
        <v>0</v>
      </c>
      <c r="S103" s="27">
        <f t="shared" si="62"/>
        <v>0</v>
      </c>
      <c r="T103" s="29">
        <f t="shared" si="34"/>
        <v>0</v>
      </c>
      <c r="U103" s="27">
        <f t="shared" si="35"/>
        <v>0</v>
      </c>
      <c r="V103" s="29">
        <f t="shared" si="36"/>
        <v>0</v>
      </c>
      <c r="W103" s="27">
        <f t="shared" si="37"/>
        <v>0</v>
      </c>
      <c r="X103" s="61"/>
    </row>
    <row r="104" spans="1:25" ht="13.8" x14ac:dyDescent="0.3">
      <c r="A104" s="24"/>
      <c r="B104" s="17">
        <f t="shared" si="63"/>
        <v>0</v>
      </c>
      <c r="C104" s="25" t="str">
        <f t="shared" si="25"/>
        <v/>
      </c>
      <c r="D104" s="25" t="str">
        <f t="shared" si="26"/>
        <v/>
      </c>
      <c r="E104" s="25" t="str">
        <f t="shared" si="27"/>
        <v/>
      </c>
      <c r="F104" s="26">
        <f t="shared" si="28"/>
        <v>0</v>
      </c>
      <c r="G104" s="27">
        <f t="shared" si="29"/>
        <v>0</v>
      </c>
      <c r="H104" s="28">
        <f t="shared" si="30"/>
        <v>0</v>
      </c>
      <c r="I104" s="27">
        <f t="shared" si="31"/>
        <v>0</v>
      </c>
      <c r="J104" s="28">
        <f t="shared" si="32"/>
        <v>0</v>
      </c>
      <c r="K104" s="27">
        <f t="shared" si="33"/>
        <v>0</v>
      </c>
      <c r="L104" s="29"/>
      <c r="M104" s="27"/>
      <c r="N104" s="29">
        <f t="shared" si="64"/>
        <v>0</v>
      </c>
      <c r="O104" s="27">
        <f t="shared" si="65"/>
        <v>0</v>
      </c>
      <c r="P104" s="29">
        <f t="shared" si="59"/>
        <v>0</v>
      </c>
      <c r="Q104" s="27">
        <f t="shared" si="60"/>
        <v>0</v>
      </c>
      <c r="R104" s="29">
        <f t="shared" si="61"/>
        <v>0</v>
      </c>
      <c r="S104" s="27">
        <f t="shared" si="62"/>
        <v>0</v>
      </c>
      <c r="T104" s="29">
        <f t="shared" si="34"/>
        <v>0</v>
      </c>
      <c r="U104" s="27">
        <f t="shared" si="35"/>
        <v>0</v>
      </c>
      <c r="V104" s="29">
        <f t="shared" si="36"/>
        <v>0</v>
      </c>
      <c r="W104" s="27">
        <f t="shared" si="37"/>
        <v>0</v>
      </c>
      <c r="X104" s="61"/>
    </row>
    <row r="105" spans="1:25" ht="13.8" x14ac:dyDescent="0.3">
      <c r="A105" s="24"/>
      <c r="B105" s="17">
        <f t="shared" ref="B105:B107" si="66">IF(ISNA(MATCH(A105,AthleteNumbers,0)),0,MATCH(A105,AthleteNumbers,0))</f>
        <v>0</v>
      </c>
      <c r="C105" s="25" t="str">
        <f t="shared" si="25"/>
        <v/>
      </c>
      <c r="D105" s="25" t="str">
        <f t="shared" si="26"/>
        <v/>
      </c>
      <c r="E105" s="25" t="str">
        <f t="shared" si="27"/>
        <v/>
      </c>
      <c r="F105" s="26">
        <f t="shared" si="28"/>
        <v>0</v>
      </c>
      <c r="G105" s="27">
        <f t="shared" si="29"/>
        <v>0</v>
      </c>
      <c r="H105" s="28">
        <f t="shared" si="30"/>
        <v>0</v>
      </c>
      <c r="I105" s="27">
        <f t="shared" si="31"/>
        <v>0</v>
      </c>
      <c r="J105" s="28">
        <f t="shared" si="32"/>
        <v>0</v>
      </c>
      <c r="K105" s="27">
        <f t="shared" si="33"/>
        <v>0</v>
      </c>
      <c r="L105" s="29"/>
      <c r="M105" s="27"/>
      <c r="N105" s="29">
        <f t="shared" si="64"/>
        <v>0</v>
      </c>
      <c r="O105" s="27">
        <f t="shared" si="65"/>
        <v>0</v>
      </c>
      <c r="P105" s="29">
        <f t="shared" si="59"/>
        <v>0</v>
      </c>
      <c r="Q105" s="27">
        <f t="shared" si="60"/>
        <v>0</v>
      </c>
      <c r="R105" s="29">
        <f t="shared" si="61"/>
        <v>0</v>
      </c>
      <c r="S105" s="27">
        <f t="shared" si="62"/>
        <v>0</v>
      </c>
      <c r="T105" s="29">
        <f t="shared" si="34"/>
        <v>0</v>
      </c>
      <c r="U105" s="27">
        <f t="shared" si="35"/>
        <v>0</v>
      </c>
      <c r="V105" s="29">
        <f t="shared" si="36"/>
        <v>0</v>
      </c>
      <c r="W105" s="27">
        <f t="shared" si="37"/>
        <v>0</v>
      </c>
      <c r="X105" s="61"/>
    </row>
    <row r="106" spans="1:25" ht="13.8" x14ac:dyDescent="0.3">
      <c r="A106" s="24"/>
      <c r="B106" s="17">
        <f t="shared" si="66"/>
        <v>0</v>
      </c>
      <c r="C106" s="25" t="str">
        <f t="shared" si="25"/>
        <v/>
      </c>
      <c r="D106" s="25" t="str">
        <f t="shared" si="26"/>
        <v/>
      </c>
      <c r="E106" s="25" t="str">
        <f t="shared" si="27"/>
        <v/>
      </c>
      <c r="F106" s="26">
        <f t="shared" si="28"/>
        <v>0</v>
      </c>
      <c r="G106" s="27">
        <f t="shared" si="29"/>
        <v>0</v>
      </c>
      <c r="H106" s="28">
        <f t="shared" si="30"/>
        <v>0</v>
      </c>
      <c r="I106" s="27">
        <f t="shared" si="31"/>
        <v>0</v>
      </c>
      <c r="J106" s="28">
        <f t="shared" si="32"/>
        <v>0</v>
      </c>
      <c r="K106" s="27">
        <f t="shared" si="33"/>
        <v>0</v>
      </c>
      <c r="L106" s="29"/>
      <c r="M106" s="27"/>
      <c r="N106" s="29">
        <f t="shared" si="64"/>
        <v>0</v>
      </c>
      <c r="O106" s="27">
        <f t="shared" si="65"/>
        <v>0</v>
      </c>
      <c r="P106" s="29">
        <f t="shared" si="59"/>
        <v>0</v>
      </c>
      <c r="Q106" s="27">
        <f t="shared" si="60"/>
        <v>0</v>
      </c>
      <c r="R106" s="29">
        <f t="shared" si="61"/>
        <v>0</v>
      </c>
      <c r="S106" s="27">
        <f t="shared" si="62"/>
        <v>0</v>
      </c>
      <c r="T106" s="29">
        <f t="shared" si="34"/>
        <v>0</v>
      </c>
      <c r="U106" s="27">
        <f t="shared" si="35"/>
        <v>0</v>
      </c>
      <c r="V106" s="29">
        <f t="shared" si="36"/>
        <v>0</v>
      </c>
      <c r="W106" s="27">
        <f t="shared" si="37"/>
        <v>0</v>
      </c>
      <c r="X106" s="62"/>
    </row>
    <row r="107" spans="1:25" ht="13.8" x14ac:dyDescent="0.3">
      <c r="A107" s="30"/>
      <c r="B107" s="17">
        <f t="shared" si="66"/>
        <v>0</v>
      </c>
      <c r="C107" s="31" t="s">
        <v>114</v>
      </c>
      <c r="D107" s="31"/>
      <c r="E107" s="31" t="str">
        <f>E87</f>
        <v>EGGBUCKLAND</v>
      </c>
      <c r="F107" s="32" t="str">
        <f>IF(COUNT(F87:F106)=8,"P","")</f>
        <v/>
      </c>
      <c r="G107" s="33"/>
      <c r="H107" s="34"/>
      <c r="I107" s="33">
        <f>SUM(I87:I102)</f>
        <v>130</v>
      </c>
      <c r="J107" s="34"/>
      <c r="K107" s="33">
        <f>SUM(K87:K102)</f>
        <v>111</v>
      </c>
      <c r="L107" s="34"/>
      <c r="M107" s="33">
        <f>SUM(M87:M102)</f>
        <v>262</v>
      </c>
      <c r="N107" s="34"/>
      <c r="O107" s="33">
        <f>SUM(O87:O102)</f>
        <v>123</v>
      </c>
      <c r="P107" s="34"/>
      <c r="Q107" s="33">
        <f>SUM(Q87:Q102)</f>
        <v>170</v>
      </c>
      <c r="R107" s="34"/>
      <c r="S107" s="33">
        <f>SUM(S87:S102)</f>
        <v>146</v>
      </c>
      <c r="T107" s="34"/>
      <c r="U107" s="33">
        <f>SUM(U87:U102)</f>
        <v>184</v>
      </c>
      <c r="V107" s="34"/>
      <c r="W107" s="33">
        <f>SUM(W87:W102)</f>
        <v>139</v>
      </c>
      <c r="X107" s="35">
        <f>+X87+X97</f>
        <v>100</v>
      </c>
      <c r="Y107" s="36">
        <f>SUM(I107:X107)</f>
        <v>1365</v>
      </c>
    </row>
    <row r="108" spans="1:25" ht="13.8" x14ac:dyDescent="0.3">
      <c r="A108" s="24" t="s">
        <v>37</v>
      </c>
      <c r="B108" s="17">
        <f t="shared" ref="B108:B111" si="67">IF(ISNA(MATCH(A108,AthleteNumbers,0)),0,MATCH(A108,AthleteNumbers,0))</f>
        <v>113</v>
      </c>
      <c r="C108" s="25" t="str">
        <f t="shared" si="25"/>
        <v>RORY MA</v>
      </c>
      <c r="D108" s="25" t="str">
        <f t="shared" si="26"/>
        <v>B</v>
      </c>
      <c r="E108" s="25" t="str">
        <f t="shared" si="27"/>
        <v>COOMBE DEAN</v>
      </c>
      <c r="F108" s="26">
        <f t="shared" si="28"/>
        <v>0</v>
      </c>
      <c r="G108" s="27">
        <f t="shared" si="29"/>
        <v>0</v>
      </c>
      <c r="H108" s="28">
        <f t="shared" si="30"/>
        <v>0</v>
      </c>
      <c r="I108" s="27">
        <f t="shared" si="31"/>
        <v>0</v>
      </c>
      <c r="J108" s="28">
        <f t="shared" si="32"/>
        <v>32.909999999999997</v>
      </c>
      <c r="K108" s="27">
        <f t="shared" si="33"/>
        <v>42</v>
      </c>
      <c r="L108" s="29"/>
      <c r="M108" s="27"/>
      <c r="N108" s="29">
        <v>0</v>
      </c>
      <c r="O108" s="27">
        <v>0</v>
      </c>
      <c r="P108" s="29">
        <f t="shared" si="59"/>
        <v>0</v>
      </c>
      <c r="Q108" s="27">
        <f t="shared" si="60"/>
        <v>0</v>
      </c>
      <c r="R108" s="29">
        <f t="shared" si="61"/>
        <v>0</v>
      </c>
      <c r="S108" s="27">
        <f t="shared" si="62"/>
        <v>0</v>
      </c>
      <c r="T108" s="29">
        <f t="shared" si="34"/>
        <v>0</v>
      </c>
      <c r="U108" s="27">
        <f t="shared" si="35"/>
        <v>0</v>
      </c>
      <c r="V108" s="29">
        <f t="shared" si="36"/>
        <v>14.54</v>
      </c>
      <c r="W108" s="27">
        <f t="shared" si="37"/>
        <v>42</v>
      </c>
      <c r="X108" s="59">
        <v>60</v>
      </c>
    </row>
    <row r="109" spans="1:25" ht="13.8" x14ac:dyDescent="0.3">
      <c r="A109" s="24" t="s">
        <v>115</v>
      </c>
      <c r="B109" s="17">
        <f t="shared" si="67"/>
        <v>114</v>
      </c>
      <c r="C109" s="25" t="str">
        <f t="shared" ref="C109:C127" si="68">IF($B109&gt;0,INDEX(adata,$B109,dnameflag),"")</f>
        <v>ARCHIE PA</v>
      </c>
      <c r="D109" s="25" t="str">
        <f t="shared" ref="D109:D127" si="69">IF($B109&gt;0,INDEX(adata,$B109,12),"")</f>
        <v>B</v>
      </c>
      <c r="E109" s="25" t="str">
        <f t="shared" ref="E109:E127" si="70">IF($B109&gt;0,INDEX(adata,$B109,11),"")</f>
        <v>COOMBE DEAN</v>
      </c>
      <c r="F109" s="26">
        <f t="shared" ref="F109:F127" si="71">IF($B109&gt;0,INDEX(adata,$B109,E1_OFF),0)</f>
        <v>0</v>
      </c>
      <c r="G109" s="27">
        <f t="shared" ref="G109:G127" si="72">IF($B109&gt;0,INDEX(adata,$B109,E1_OFF+numevents),0)</f>
        <v>0</v>
      </c>
      <c r="H109" s="28">
        <f t="shared" ref="H109:H127" si="73">IF($B109&gt;0,INDEX(adata,$B109,e2_off),0)</f>
        <v>0</v>
      </c>
      <c r="I109" s="27">
        <f t="shared" ref="I109:I127" si="74">IF($B109&gt;0,INDEX(adata,$B109,e2_off+numevents),0)</f>
        <v>0</v>
      </c>
      <c r="J109" s="28">
        <f t="shared" ref="J109:J127" si="75">IF($B109&gt;0,INDEX(adata,$B109,e3A_off),0)</f>
        <v>0</v>
      </c>
      <c r="K109" s="27">
        <f t="shared" ref="K109:K127" si="76">IF($B109&gt;0,INDEX(adata,$B109,e3A_off+numevents),0)</f>
        <v>0</v>
      </c>
      <c r="L109" s="29"/>
      <c r="M109" s="27"/>
      <c r="N109" s="29">
        <v>3.14</v>
      </c>
      <c r="O109" s="27">
        <v>21</v>
      </c>
      <c r="P109" s="29">
        <f t="shared" ref="P109:P127" si="77">IF($B109&gt;0,INDEX(adata,$B109,e5_off),0)</f>
        <v>0</v>
      </c>
      <c r="Q109" s="27">
        <f t="shared" ref="Q109:Q127" si="78">IF($B109&gt;0,INDEX(adata,$B109,e5_off+numevents),0)</f>
        <v>0</v>
      </c>
      <c r="R109" s="29">
        <f t="shared" ref="R109:R127" si="79">IF($B109&gt;0,INDEX(adata,$B109,e6_off),0)</f>
        <v>0</v>
      </c>
      <c r="S109" s="27">
        <f t="shared" ref="S109:S127" si="80">IF($B109&gt;0,INDEX(adata,$B109,e6_off+numevents),0)</f>
        <v>0</v>
      </c>
      <c r="T109" s="29">
        <f t="shared" ref="T109:T127" si="81">IF($B109&gt;0,INDEX(adata,$B109,e7_off),0)</f>
        <v>6.52</v>
      </c>
      <c r="U109" s="27">
        <f t="shared" ref="U109:U127" si="82">IF($B109&gt;0,INDEX(adata,$B109,e7_off+numevents),0)</f>
        <v>53</v>
      </c>
      <c r="V109" s="29">
        <f t="shared" ref="V109:V127" si="83">IF($B109&gt;0,INDEX(adata,$B109,e8_off),0)</f>
        <v>0</v>
      </c>
      <c r="W109" s="27">
        <f t="shared" ref="W109:W127" si="84">IF($B109&gt;0,INDEX(adata,$B109,e8_off+numevents),0)</f>
        <v>0</v>
      </c>
      <c r="X109" s="60"/>
    </row>
    <row r="110" spans="1:25" ht="13.8" x14ac:dyDescent="0.3">
      <c r="A110" s="24" t="s">
        <v>116</v>
      </c>
      <c r="B110" s="17">
        <f t="shared" si="67"/>
        <v>115</v>
      </c>
      <c r="C110" s="25" t="str">
        <f t="shared" si="68"/>
        <v>RAHUL TH</v>
      </c>
      <c r="D110" s="25" t="str">
        <f t="shared" si="69"/>
        <v>B</v>
      </c>
      <c r="E110" s="25" t="str">
        <f t="shared" si="70"/>
        <v>COOMBE DEAN</v>
      </c>
      <c r="F110" s="26">
        <f t="shared" si="71"/>
        <v>0</v>
      </c>
      <c r="G110" s="27">
        <f t="shared" si="72"/>
        <v>0</v>
      </c>
      <c r="H110" s="28">
        <f t="shared" si="73"/>
        <v>0</v>
      </c>
      <c r="I110" s="27">
        <f t="shared" si="74"/>
        <v>0</v>
      </c>
      <c r="J110" s="28">
        <f t="shared" si="75"/>
        <v>0</v>
      </c>
      <c r="K110" s="27">
        <f t="shared" si="76"/>
        <v>0</v>
      </c>
      <c r="L110" s="29"/>
      <c r="M110" s="27"/>
      <c r="N110" s="29">
        <v>3.37</v>
      </c>
      <c r="O110" s="27">
        <v>10</v>
      </c>
      <c r="P110" s="29">
        <f t="shared" si="77"/>
        <v>1.1499999999999999</v>
      </c>
      <c r="Q110" s="27">
        <f t="shared" si="78"/>
        <v>40</v>
      </c>
      <c r="R110" s="29">
        <f t="shared" si="79"/>
        <v>0</v>
      </c>
      <c r="S110" s="27">
        <f t="shared" si="80"/>
        <v>0</v>
      </c>
      <c r="T110" s="29">
        <f t="shared" si="81"/>
        <v>0</v>
      </c>
      <c r="U110" s="27">
        <f t="shared" si="82"/>
        <v>0</v>
      </c>
      <c r="V110" s="29">
        <f t="shared" si="83"/>
        <v>0</v>
      </c>
      <c r="W110" s="27">
        <f t="shared" si="84"/>
        <v>0</v>
      </c>
      <c r="X110" s="60"/>
    </row>
    <row r="111" spans="1:25" ht="13.8" x14ac:dyDescent="0.3">
      <c r="A111" s="24" t="s">
        <v>35</v>
      </c>
      <c r="B111" s="17">
        <f t="shared" si="67"/>
        <v>116</v>
      </c>
      <c r="C111" s="25" t="str">
        <f t="shared" si="68"/>
        <v>JARVIS DA</v>
      </c>
      <c r="D111" s="25" t="str">
        <f t="shared" si="69"/>
        <v>B</v>
      </c>
      <c r="E111" s="25" t="str">
        <f t="shared" si="70"/>
        <v>COOMBE DEAN</v>
      </c>
      <c r="F111" s="26">
        <f t="shared" si="71"/>
        <v>0</v>
      </c>
      <c r="G111" s="27">
        <f t="shared" si="72"/>
        <v>0</v>
      </c>
      <c r="H111" s="28">
        <f t="shared" si="73"/>
        <v>0</v>
      </c>
      <c r="I111" s="27">
        <f t="shared" si="74"/>
        <v>0</v>
      </c>
      <c r="J111" s="28">
        <f t="shared" si="75"/>
        <v>33.83</v>
      </c>
      <c r="K111" s="27">
        <f t="shared" si="76"/>
        <v>38</v>
      </c>
      <c r="L111" s="29"/>
      <c r="M111" s="27"/>
      <c r="N111" s="29">
        <v>0</v>
      </c>
      <c r="O111" s="27">
        <v>0</v>
      </c>
      <c r="P111" s="29">
        <f t="shared" si="77"/>
        <v>0</v>
      </c>
      <c r="Q111" s="27">
        <f t="shared" si="78"/>
        <v>0</v>
      </c>
      <c r="R111" s="29">
        <f t="shared" si="79"/>
        <v>2.4</v>
      </c>
      <c r="S111" s="27">
        <f t="shared" si="80"/>
        <v>22</v>
      </c>
      <c r="T111" s="29">
        <f t="shared" si="81"/>
        <v>0</v>
      </c>
      <c r="U111" s="27">
        <f t="shared" si="82"/>
        <v>0</v>
      </c>
      <c r="V111" s="29">
        <f t="shared" si="83"/>
        <v>0</v>
      </c>
      <c r="W111" s="27">
        <f t="shared" si="84"/>
        <v>0</v>
      </c>
      <c r="X111" s="60"/>
    </row>
    <row r="112" spans="1:25" ht="13.8" x14ac:dyDescent="0.3">
      <c r="A112" s="24" t="s">
        <v>61</v>
      </c>
      <c r="B112" s="17">
        <f t="shared" ref="B112:B125" si="85">IF(ISNA(MATCH(A112,AthleteNumbers,0)),0,MATCH(A112,AthleteNumbers,0))</f>
        <v>117</v>
      </c>
      <c r="C112" s="25" t="str">
        <f t="shared" si="68"/>
        <v>ASHDEN PE</v>
      </c>
      <c r="D112" s="25" t="str">
        <f t="shared" si="69"/>
        <v>B</v>
      </c>
      <c r="E112" s="25" t="str">
        <f t="shared" si="70"/>
        <v>COOMBE DEAN</v>
      </c>
      <c r="F112" s="26">
        <f t="shared" si="71"/>
        <v>0</v>
      </c>
      <c r="G112" s="27">
        <f t="shared" si="72"/>
        <v>0</v>
      </c>
      <c r="H112" s="28">
        <f t="shared" si="73"/>
        <v>0</v>
      </c>
      <c r="I112" s="27">
        <f t="shared" si="74"/>
        <v>0</v>
      </c>
      <c r="J112" s="28">
        <f t="shared" si="75"/>
        <v>0</v>
      </c>
      <c r="K112" s="27">
        <f t="shared" si="76"/>
        <v>0</v>
      </c>
      <c r="L112" s="29"/>
      <c r="M112" s="27">
        <v>91</v>
      </c>
      <c r="N112" s="29">
        <v>0</v>
      </c>
      <c r="O112" s="27">
        <v>0</v>
      </c>
      <c r="P112" s="29">
        <f t="shared" si="77"/>
        <v>0</v>
      </c>
      <c r="Q112" s="27">
        <f t="shared" si="78"/>
        <v>0</v>
      </c>
      <c r="R112" s="29">
        <f t="shared" si="79"/>
        <v>0</v>
      </c>
      <c r="S112" s="27">
        <f t="shared" si="80"/>
        <v>0</v>
      </c>
      <c r="T112" s="29">
        <f t="shared" si="81"/>
        <v>5.6</v>
      </c>
      <c r="U112" s="27">
        <f t="shared" si="82"/>
        <v>45</v>
      </c>
      <c r="V112" s="29">
        <f t="shared" si="83"/>
        <v>0</v>
      </c>
      <c r="W112" s="27">
        <f t="shared" si="84"/>
        <v>0</v>
      </c>
      <c r="X112" s="60"/>
    </row>
    <row r="113" spans="1:25" ht="13.8" x14ac:dyDescent="0.3">
      <c r="A113" s="24" t="s">
        <v>117</v>
      </c>
      <c r="B113" s="17">
        <f t="shared" si="85"/>
        <v>118</v>
      </c>
      <c r="C113" s="25" t="str">
        <f t="shared" si="68"/>
        <v>JACK BA</v>
      </c>
      <c r="D113" s="25" t="str">
        <f t="shared" si="69"/>
        <v>B</v>
      </c>
      <c r="E113" s="25" t="str">
        <f t="shared" si="70"/>
        <v>COOMBE DEAN</v>
      </c>
      <c r="F113" s="26">
        <f t="shared" si="71"/>
        <v>0</v>
      </c>
      <c r="G113" s="27">
        <f t="shared" si="72"/>
        <v>0</v>
      </c>
      <c r="H113" s="28">
        <f t="shared" si="73"/>
        <v>13.83</v>
      </c>
      <c r="I113" s="27">
        <f t="shared" si="74"/>
        <v>62</v>
      </c>
      <c r="J113" s="28">
        <f t="shared" si="75"/>
        <v>0</v>
      </c>
      <c r="K113" s="27">
        <f t="shared" si="76"/>
        <v>0</v>
      </c>
      <c r="L113" s="29"/>
      <c r="M113" s="27"/>
      <c r="N113" s="29">
        <v>0</v>
      </c>
      <c r="O113" s="27">
        <v>0</v>
      </c>
      <c r="P113" s="29">
        <f t="shared" si="77"/>
        <v>0</v>
      </c>
      <c r="Q113" s="27">
        <f t="shared" si="78"/>
        <v>0</v>
      </c>
      <c r="R113" s="29">
        <f t="shared" si="79"/>
        <v>0</v>
      </c>
      <c r="S113" s="27">
        <f t="shared" si="80"/>
        <v>0</v>
      </c>
      <c r="T113" s="29">
        <f t="shared" si="81"/>
        <v>0</v>
      </c>
      <c r="U113" s="27">
        <f t="shared" si="82"/>
        <v>0</v>
      </c>
      <c r="V113" s="29">
        <f t="shared" si="83"/>
        <v>15.48</v>
      </c>
      <c r="W113" s="27">
        <f t="shared" si="84"/>
        <v>44</v>
      </c>
      <c r="X113" s="60"/>
    </row>
    <row r="114" spans="1:25" ht="13.8" x14ac:dyDescent="0.3">
      <c r="A114" s="24" t="s">
        <v>118</v>
      </c>
      <c r="B114" s="17">
        <f t="shared" si="85"/>
        <v>119</v>
      </c>
      <c r="C114" s="25" t="str">
        <f t="shared" si="68"/>
        <v>DAVID OL</v>
      </c>
      <c r="D114" s="25" t="str">
        <f t="shared" si="69"/>
        <v>B</v>
      </c>
      <c r="E114" s="25" t="str">
        <f t="shared" si="70"/>
        <v>COOMBE DEAN</v>
      </c>
      <c r="F114" s="26">
        <f t="shared" si="71"/>
        <v>0</v>
      </c>
      <c r="G114" s="27">
        <f t="shared" si="72"/>
        <v>0</v>
      </c>
      <c r="H114" s="28">
        <f t="shared" si="73"/>
        <v>13</v>
      </c>
      <c r="I114" s="27">
        <f t="shared" si="74"/>
        <v>70</v>
      </c>
      <c r="J114" s="28">
        <f t="shared" si="75"/>
        <v>0</v>
      </c>
      <c r="K114" s="27">
        <f t="shared" si="76"/>
        <v>0</v>
      </c>
      <c r="L114" s="29"/>
      <c r="M114" s="27"/>
      <c r="N114" s="29">
        <v>0</v>
      </c>
      <c r="O114" s="27">
        <v>0</v>
      </c>
      <c r="P114" s="29">
        <f t="shared" si="77"/>
        <v>1.1499999999999999</v>
      </c>
      <c r="Q114" s="27">
        <f t="shared" si="78"/>
        <v>40</v>
      </c>
      <c r="R114" s="29">
        <f t="shared" si="79"/>
        <v>0</v>
      </c>
      <c r="S114" s="27">
        <f t="shared" si="80"/>
        <v>0</v>
      </c>
      <c r="T114" s="29">
        <f t="shared" si="81"/>
        <v>0</v>
      </c>
      <c r="U114" s="27">
        <f t="shared" si="82"/>
        <v>0</v>
      </c>
      <c r="V114" s="29">
        <f t="shared" si="83"/>
        <v>0</v>
      </c>
      <c r="W114" s="27">
        <f t="shared" si="84"/>
        <v>0</v>
      </c>
      <c r="X114" s="60"/>
    </row>
    <row r="115" spans="1:25" ht="13.8" x14ac:dyDescent="0.3">
      <c r="A115" s="24" t="s">
        <v>60</v>
      </c>
      <c r="B115" s="17">
        <f t="shared" si="85"/>
        <v>120</v>
      </c>
      <c r="C115" s="25" t="str">
        <f t="shared" si="68"/>
        <v>VINCENT SO</v>
      </c>
      <c r="D115" s="25" t="str">
        <f t="shared" si="69"/>
        <v>B</v>
      </c>
      <c r="E115" s="25" t="str">
        <f t="shared" si="70"/>
        <v>COOMBE DEAN</v>
      </c>
      <c r="F115" s="26">
        <f t="shared" si="71"/>
        <v>0</v>
      </c>
      <c r="G115" s="27">
        <f t="shared" si="72"/>
        <v>0</v>
      </c>
      <c r="H115" s="28">
        <f t="shared" si="73"/>
        <v>0</v>
      </c>
      <c r="I115" s="27">
        <f t="shared" si="74"/>
        <v>0</v>
      </c>
      <c r="J115" s="28">
        <f t="shared" si="75"/>
        <v>0</v>
      </c>
      <c r="K115" s="27">
        <f t="shared" si="76"/>
        <v>0</v>
      </c>
      <c r="L115" s="29"/>
      <c r="M115" s="27">
        <v>80</v>
      </c>
      <c r="N115" s="29">
        <v>0</v>
      </c>
      <c r="O115" s="27">
        <v>0</v>
      </c>
      <c r="P115" s="29">
        <f t="shared" si="77"/>
        <v>0</v>
      </c>
      <c r="Q115" s="27">
        <f t="shared" si="78"/>
        <v>0</v>
      </c>
      <c r="R115" s="29">
        <f t="shared" si="79"/>
        <v>3.3</v>
      </c>
      <c r="S115" s="27">
        <f t="shared" si="80"/>
        <v>40</v>
      </c>
      <c r="T115" s="29">
        <f t="shared" si="81"/>
        <v>0</v>
      </c>
      <c r="U115" s="27">
        <f t="shared" si="82"/>
        <v>0</v>
      </c>
      <c r="V115" s="29">
        <f t="shared" si="83"/>
        <v>0</v>
      </c>
      <c r="W115" s="27">
        <f t="shared" si="84"/>
        <v>0</v>
      </c>
      <c r="X115" s="60"/>
    </row>
    <row r="116" spans="1:25" ht="13.8" x14ac:dyDescent="0.3">
      <c r="A116" s="24" t="s">
        <v>119</v>
      </c>
      <c r="B116" s="17">
        <f t="shared" si="85"/>
        <v>121</v>
      </c>
      <c r="C116" s="25" t="str">
        <f t="shared" si="68"/>
        <v>ROMA SK</v>
      </c>
      <c r="D116" s="25" t="str">
        <f t="shared" si="69"/>
        <v>G</v>
      </c>
      <c r="E116" s="25" t="str">
        <f t="shared" si="70"/>
        <v>COOMBE DEAN</v>
      </c>
      <c r="F116" s="26">
        <f t="shared" si="71"/>
        <v>0</v>
      </c>
      <c r="G116" s="27">
        <f t="shared" si="72"/>
        <v>0</v>
      </c>
      <c r="H116" s="28">
        <f t="shared" si="73"/>
        <v>16.100000000000001</v>
      </c>
      <c r="I116" s="27">
        <f t="shared" si="74"/>
        <v>39</v>
      </c>
      <c r="J116" s="28">
        <f t="shared" si="75"/>
        <v>0</v>
      </c>
      <c r="K116" s="27">
        <f t="shared" si="76"/>
        <v>0</v>
      </c>
      <c r="L116" s="29"/>
      <c r="M116" s="27"/>
      <c r="N116" s="29">
        <v>0</v>
      </c>
      <c r="O116" s="27">
        <v>0</v>
      </c>
      <c r="P116" s="29">
        <f t="shared" si="77"/>
        <v>0</v>
      </c>
      <c r="Q116" s="27">
        <f t="shared" si="78"/>
        <v>0</v>
      </c>
      <c r="R116" s="29">
        <f t="shared" si="79"/>
        <v>2.5</v>
      </c>
      <c r="S116" s="27">
        <f t="shared" si="80"/>
        <v>24</v>
      </c>
      <c r="T116" s="29">
        <f t="shared" si="81"/>
        <v>0</v>
      </c>
      <c r="U116" s="27">
        <f t="shared" si="82"/>
        <v>0</v>
      </c>
      <c r="V116" s="29">
        <f t="shared" si="83"/>
        <v>0</v>
      </c>
      <c r="W116" s="27">
        <f t="shared" si="84"/>
        <v>0</v>
      </c>
      <c r="X116" s="60"/>
    </row>
    <row r="117" spans="1:25" ht="13.8" x14ac:dyDescent="0.3">
      <c r="A117" s="24" t="s">
        <v>49</v>
      </c>
      <c r="B117" s="17">
        <f t="shared" si="85"/>
        <v>122</v>
      </c>
      <c r="C117" s="25" t="str">
        <f t="shared" si="68"/>
        <v>HEIDI BA</v>
      </c>
      <c r="D117" s="25" t="str">
        <f t="shared" si="69"/>
        <v>G</v>
      </c>
      <c r="E117" s="25" t="str">
        <f t="shared" si="70"/>
        <v>COOMBE DEAN</v>
      </c>
      <c r="F117" s="26">
        <f t="shared" si="71"/>
        <v>0</v>
      </c>
      <c r="G117" s="27">
        <f t="shared" si="72"/>
        <v>0</v>
      </c>
      <c r="H117" s="28">
        <f t="shared" si="73"/>
        <v>0</v>
      </c>
      <c r="I117" s="27">
        <f t="shared" si="74"/>
        <v>0</v>
      </c>
      <c r="J117" s="28">
        <f t="shared" si="75"/>
        <v>0</v>
      </c>
      <c r="K117" s="27">
        <f t="shared" si="76"/>
        <v>0</v>
      </c>
      <c r="L117" s="29"/>
      <c r="M117" s="27">
        <v>19</v>
      </c>
      <c r="N117" s="29">
        <v>0</v>
      </c>
      <c r="O117" s="27">
        <v>0</v>
      </c>
      <c r="P117" s="29">
        <f t="shared" si="77"/>
        <v>0</v>
      </c>
      <c r="Q117" s="27">
        <f t="shared" si="78"/>
        <v>0</v>
      </c>
      <c r="R117" s="29">
        <f t="shared" si="79"/>
        <v>0</v>
      </c>
      <c r="S117" s="27">
        <f t="shared" si="80"/>
        <v>0</v>
      </c>
      <c r="T117" s="29">
        <f t="shared" si="81"/>
        <v>0</v>
      </c>
      <c r="U117" s="27">
        <f t="shared" si="82"/>
        <v>0</v>
      </c>
      <c r="V117" s="29">
        <f t="shared" si="83"/>
        <v>12.85</v>
      </c>
      <c r="W117" s="27">
        <f t="shared" si="84"/>
        <v>38</v>
      </c>
      <c r="X117" s="60"/>
    </row>
    <row r="118" spans="1:25" ht="13.8" x14ac:dyDescent="0.3">
      <c r="A118" s="24" t="s">
        <v>120</v>
      </c>
      <c r="B118" s="17">
        <f t="shared" si="85"/>
        <v>123</v>
      </c>
      <c r="C118" s="25" t="str">
        <f t="shared" si="68"/>
        <v>CAITLIN DI</v>
      </c>
      <c r="D118" s="25" t="str">
        <f t="shared" si="69"/>
        <v>G</v>
      </c>
      <c r="E118" s="25" t="str">
        <f t="shared" si="70"/>
        <v>COOMBE DEAN</v>
      </c>
      <c r="F118" s="26">
        <f t="shared" si="71"/>
        <v>0</v>
      </c>
      <c r="G118" s="27">
        <f t="shared" si="72"/>
        <v>0</v>
      </c>
      <c r="H118" s="28">
        <f t="shared" si="73"/>
        <v>0</v>
      </c>
      <c r="I118" s="27">
        <f t="shared" si="74"/>
        <v>0</v>
      </c>
      <c r="J118" s="28">
        <f t="shared" si="75"/>
        <v>0</v>
      </c>
      <c r="K118" s="27">
        <f t="shared" si="76"/>
        <v>0</v>
      </c>
      <c r="L118" s="29"/>
      <c r="M118" s="27"/>
      <c r="N118" s="29">
        <v>3.23</v>
      </c>
      <c r="O118" s="27">
        <v>12</v>
      </c>
      <c r="P118" s="29">
        <f t="shared" si="77"/>
        <v>1.1000000000000001</v>
      </c>
      <c r="Q118" s="27">
        <f t="shared" si="78"/>
        <v>35</v>
      </c>
      <c r="R118" s="29">
        <f t="shared" si="79"/>
        <v>0</v>
      </c>
      <c r="S118" s="27">
        <f t="shared" si="80"/>
        <v>0</v>
      </c>
      <c r="T118" s="29">
        <f t="shared" si="81"/>
        <v>0</v>
      </c>
      <c r="U118" s="27">
        <f t="shared" si="82"/>
        <v>0</v>
      </c>
      <c r="V118" s="29">
        <f t="shared" si="83"/>
        <v>0</v>
      </c>
      <c r="W118" s="27">
        <f t="shared" si="84"/>
        <v>0</v>
      </c>
      <c r="X118" s="61">
        <v>39</v>
      </c>
    </row>
    <row r="119" spans="1:25" ht="13.8" x14ac:dyDescent="0.3">
      <c r="A119" s="24" t="s">
        <v>121</v>
      </c>
      <c r="B119" s="17">
        <f t="shared" si="85"/>
        <v>124</v>
      </c>
      <c r="C119" s="25" t="str">
        <f t="shared" si="68"/>
        <v>SARAFINE CU</v>
      </c>
      <c r="D119" s="25" t="str">
        <f t="shared" si="69"/>
        <v>G</v>
      </c>
      <c r="E119" s="25" t="str">
        <f t="shared" si="70"/>
        <v>COOMBE DEAN</v>
      </c>
      <c r="F119" s="26">
        <f t="shared" si="71"/>
        <v>0</v>
      </c>
      <c r="G119" s="27">
        <f t="shared" si="72"/>
        <v>0</v>
      </c>
      <c r="H119" s="28">
        <f t="shared" si="73"/>
        <v>0</v>
      </c>
      <c r="I119" s="27">
        <f t="shared" si="74"/>
        <v>0</v>
      </c>
      <c r="J119" s="28">
        <f t="shared" si="75"/>
        <v>0</v>
      </c>
      <c r="K119" s="27">
        <f t="shared" si="76"/>
        <v>0</v>
      </c>
      <c r="L119" s="29"/>
      <c r="M119" s="27"/>
      <c r="N119" s="29">
        <v>3.43</v>
      </c>
      <c r="O119" s="27">
        <v>10</v>
      </c>
      <c r="P119" s="29">
        <f t="shared" si="77"/>
        <v>1.1499999999999999</v>
      </c>
      <c r="Q119" s="27">
        <f t="shared" si="78"/>
        <v>40</v>
      </c>
      <c r="R119" s="29">
        <f t="shared" si="79"/>
        <v>0</v>
      </c>
      <c r="S119" s="27">
        <f t="shared" si="80"/>
        <v>0</v>
      </c>
      <c r="T119" s="29">
        <f t="shared" si="81"/>
        <v>0</v>
      </c>
      <c r="U119" s="27">
        <f t="shared" si="82"/>
        <v>0</v>
      </c>
      <c r="V119" s="29">
        <f t="shared" si="83"/>
        <v>0</v>
      </c>
      <c r="W119" s="27">
        <f t="shared" si="84"/>
        <v>0</v>
      </c>
      <c r="X119" s="61"/>
    </row>
    <row r="120" spans="1:25" ht="13.8" x14ac:dyDescent="0.3">
      <c r="A120" s="24" t="s">
        <v>122</v>
      </c>
      <c r="B120" s="17">
        <f t="shared" si="85"/>
        <v>125</v>
      </c>
      <c r="C120" s="25" t="str">
        <f t="shared" si="68"/>
        <v>AIMEE NE</v>
      </c>
      <c r="D120" s="25" t="str">
        <f t="shared" si="69"/>
        <v>G</v>
      </c>
      <c r="E120" s="25" t="str">
        <f t="shared" si="70"/>
        <v>COOMBE DEAN</v>
      </c>
      <c r="F120" s="26">
        <f t="shared" si="71"/>
        <v>0</v>
      </c>
      <c r="G120" s="27">
        <f t="shared" si="72"/>
        <v>0</v>
      </c>
      <c r="H120" s="28">
        <f t="shared" si="73"/>
        <v>19.46</v>
      </c>
      <c r="I120" s="27">
        <f t="shared" si="74"/>
        <v>10</v>
      </c>
      <c r="J120" s="28">
        <f t="shared" si="75"/>
        <v>0</v>
      </c>
      <c r="K120" s="27">
        <f t="shared" si="76"/>
        <v>0</v>
      </c>
      <c r="L120" s="29"/>
      <c r="M120" s="27"/>
      <c r="N120" s="29">
        <v>0</v>
      </c>
      <c r="O120" s="27">
        <v>0</v>
      </c>
      <c r="P120" s="29">
        <f t="shared" si="77"/>
        <v>0</v>
      </c>
      <c r="Q120" s="27">
        <f t="shared" si="78"/>
        <v>0</v>
      </c>
      <c r="R120" s="29">
        <f t="shared" si="79"/>
        <v>0</v>
      </c>
      <c r="S120" s="27">
        <f t="shared" si="80"/>
        <v>0</v>
      </c>
      <c r="T120" s="29">
        <f t="shared" si="81"/>
        <v>5.0199999999999996</v>
      </c>
      <c r="U120" s="27">
        <f t="shared" si="82"/>
        <v>41</v>
      </c>
      <c r="V120" s="29">
        <f t="shared" si="83"/>
        <v>0</v>
      </c>
      <c r="W120" s="27">
        <f t="shared" si="84"/>
        <v>0</v>
      </c>
      <c r="X120" s="61"/>
    </row>
    <row r="121" spans="1:25" ht="13.8" x14ac:dyDescent="0.3">
      <c r="A121" s="24" t="s">
        <v>31</v>
      </c>
      <c r="B121" s="17">
        <f t="shared" si="85"/>
        <v>126</v>
      </c>
      <c r="C121" s="25" t="str">
        <f t="shared" si="68"/>
        <v>ISABEL JE</v>
      </c>
      <c r="D121" s="25" t="str">
        <f t="shared" si="69"/>
        <v>G</v>
      </c>
      <c r="E121" s="25" t="str">
        <f t="shared" si="70"/>
        <v>COOMBE DEAN</v>
      </c>
      <c r="F121" s="26">
        <f t="shared" si="71"/>
        <v>0</v>
      </c>
      <c r="G121" s="27">
        <f t="shared" si="72"/>
        <v>0</v>
      </c>
      <c r="H121" s="28">
        <f t="shared" si="73"/>
        <v>0</v>
      </c>
      <c r="I121" s="27">
        <f t="shared" si="74"/>
        <v>0</v>
      </c>
      <c r="J121" s="28">
        <f t="shared" si="75"/>
        <v>40.78</v>
      </c>
      <c r="K121" s="27">
        <f t="shared" si="76"/>
        <v>10</v>
      </c>
      <c r="L121" s="29"/>
      <c r="M121" s="27"/>
      <c r="N121" s="29">
        <v>0</v>
      </c>
      <c r="O121" s="27">
        <v>0</v>
      </c>
      <c r="P121" s="29">
        <f t="shared" si="77"/>
        <v>0</v>
      </c>
      <c r="Q121" s="27">
        <f t="shared" si="78"/>
        <v>0</v>
      </c>
      <c r="R121" s="29">
        <f t="shared" si="79"/>
        <v>0</v>
      </c>
      <c r="S121" s="27">
        <f t="shared" si="80"/>
        <v>0</v>
      </c>
      <c r="T121" s="29">
        <f t="shared" si="81"/>
        <v>5.22</v>
      </c>
      <c r="U121" s="27">
        <f t="shared" si="82"/>
        <v>42</v>
      </c>
      <c r="V121" s="29">
        <f t="shared" si="83"/>
        <v>0</v>
      </c>
      <c r="W121" s="27">
        <f t="shared" si="84"/>
        <v>0</v>
      </c>
      <c r="X121" s="61"/>
    </row>
    <row r="122" spans="1:25" ht="13.8" x14ac:dyDescent="0.3">
      <c r="A122" s="24" t="s">
        <v>50</v>
      </c>
      <c r="B122" s="17">
        <f t="shared" si="85"/>
        <v>127</v>
      </c>
      <c r="C122" s="25" t="str">
        <f t="shared" si="68"/>
        <v>TAYLOR MU</v>
      </c>
      <c r="D122" s="25" t="str">
        <f t="shared" si="69"/>
        <v>G</v>
      </c>
      <c r="E122" s="25" t="str">
        <f t="shared" si="70"/>
        <v>COOMBE DEAN</v>
      </c>
      <c r="F122" s="26">
        <f t="shared" si="71"/>
        <v>0</v>
      </c>
      <c r="G122" s="27">
        <f t="shared" si="72"/>
        <v>0</v>
      </c>
      <c r="H122" s="28">
        <f t="shared" si="73"/>
        <v>0</v>
      </c>
      <c r="I122" s="27">
        <f t="shared" si="74"/>
        <v>0</v>
      </c>
      <c r="J122" s="28">
        <f t="shared" si="75"/>
        <v>0</v>
      </c>
      <c r="K122" s="27">
        <f t="shared" si="76"/>
        <v>0</v>
      </c>
      <c r="L122" s="29"/>
      <c r="M122" s="27">
        <v>69</v>
      </c>
      <c r="N122" s="29">
        <v>0</v>
      </c>
      <c r="O122" s="27">
        <v>0</v>
      </c>
      <c r="P122" s="29">
        <f t="shared" si="77"/>
        <v>0</v>
      </c>
      <c r="Q122" s="27">
        <f t="shared" si="78"/>
        <v>0</v>
      </c>
      <c r="R122" s="29">
        <f t="shared" si="79"/>
        <v>0</v>
      </c>
      <c r="S122" s="27">
        <f t="shared" si="80"/>
        <v>0</v>
      </c>
      <c r="T122" s="29">
        <f t="shared" si="81"/>
        <v>0</v>
      </c>
      <c r="U122" s="27">
        <f t="shared" si="82"/>
        <v>0</v>
      </c>
      <c r="V122" s="29">
        <f t="shared" si="83"/>
        <v>9.7899999999999991</v>
      </c>
      <c r="W122" s="27">
        <f t="shared" si="84"/>
        <v>31</v>
      </c>
      <c r="X122" s="61"/>
    </row>
    <row r="123" spans="1:25" ht="13.8" x14ac:dyDescent="0.3">
      <c r="A123" s="24" t="s">
        <v>34</v>
      </c>
      <c r="B123" s="17">
        <f t="shared" si="85"/>
        <v>128</v>
      </c>
      <c r="C123" s="25" t="str">
        <f t="shared" si="68"/>
        <v>AMBER BA</v>
      </c>
      <c r="D123" s="25" t="str">
        <f t="shared" si="69"/>
        <v>G</v>
      </c>
      <c r="E123" s="25" t="str">
        <f t="shared" si="70"/>
        <v>COOMBE DEAN</v>
      </c>
      <c r="F123" s="26">
        <f t="shared" si="71"/>
        <v>0</v>
      </c>
      <c r="G123" s="27">
        <f t="shared" si="72"/>
        <v>0</v>
      </c>
      <c r="H123" s="28">
        <f t="shared" si="73"/>
        <v>0</v>
      </c>
      <c r="I123" s="27">
        <f t="shared" si="74"/>
        <v>0</v>
      </c>
      <c r="J123" s="28">
        <f t="shared" si="75"/>
        <v>39.74</v>
      </c>
      <c r="K123" s="27">
        <f t="shared" si="76"/>
        <v>10</v>
      </c>
      <c r="L123" s="29"/>
      <c r="M123" s="27"/>
      <c r="N123" s="29">
        <v>0</v>
      </c>
      <c r="O123" s="27">
        <v>0</v>
      </c>
      <c r="P123" s="29">
        <f t="shared" si="77"/>
        <v>0</v>
      </c>
      <c r="Q123" s="27">
        <f t="shared" si="78"/>
        <v>0</v>
      </c>
      <c r="R123" s="29">
        <f t="shared" si="79"/>
        <v>2.6</v>
      </c>
      <c r="S123" s="27">
        <f t="shared" si="80"/>
        <v>26</v>
      </c>
      <c r="T123" s="29">
        <f t="shared" si="81"/>
        <v>0</v>
      </c>
      <c r="U123" s="27">
        <f t="shared" si="82"/>
        <v>0</v>
      </c>
      <c r="V123" s="29">
        <f t="shared" si="83"/>
        <v>0</v>
      </c>
      <c r="W123" s="27">
        <f t="shared" si="84"/>
        <v>0</v>
      </c>
      <c r="X123" s="61"/>
    </row>
    <row r="124" spans="1:25" ht="13.8" x14ac:dyDescent="0.3">
      <c r="A124" s="24"/>
      <c r="B124" s="17">
        <f t="shared" si="85"/>
        <v>0</v>
      </c>
      <c r="C124" s="25" t="str">
        <f t="shared" si="68"/>
        <v/>
      </c>
      <c r="D124" s="25" t="str">
        <f t="shared" si="69"/>
        <v/>
      </c>
      <c r="E124" s="25" t="str">
        <f t="shared" si="70"/>
        <v/>
      </c>
      <c r="F124" s="26">
        <f t="shared" si="71"/>
        <v>0</v>
      </c>
      <c r="G124" s="27">
        <f t="shared" si="72"/>
        <v>0</v>
      </c>
      <c r="H124" s="28">
        <f t="shared" si="73"/>
        <v>0</v>
      </c>
      <c r="I124" s="27">
        <f t="shared" si="74"/>
        <v>0</v>
      </c>
      <c r="J124" s="28">
        <f t="shared" si="75"/>
        <v>0</v>
      </c>
      <c r="K124" s="27">
        <f t="shared" si="76"/>
        <v>0</v>
      </c>
      <c r="L124" s="29"/>
      <c r="M124" s="27"/>
      <c r="N124" s="29">
        <f t="shared" ref="N124:N127" si="86">IF($B124&gt;0,INDEX(adata,$B124,E4B_OFF),0)</f>
        <v>0</v>
      </c>
      <c r="O124" s="27">
        <f t="shared" ref="O124:O127" si="87">IF($B124&gt;0,INDEX(adata,$B124,E4B_OFF+numevents),0)</f>
        <v>0</v>
      </c>
      <c r="P124" s="29">
        <f t="shared" si="77"/>
        <v>0</v>
      </c>
      <c r="Q124" s="27">
        <f t="shared" si="78"/>
        <v>0</v>
      </c>
      <c r="R124" s="29">
        <f t="shared" si="79"/>
        <v>0</v>
      </c>
      <c r="S124" s="27">
        <f t="shared" si="80"/>
        <v>0</v>
      </c>
      <c r="T124" s="29">
        <f t="shared" si="81"/>
        <v>0</v>
      </c>
      <c r="U124" s="27">
        <f t="shared" si="82"/>
        <v>0</v>
      </c>
      <c r="V124" s="29">
        <f t="shared" si="83"/>
        <v>0</v>
      </c>
      <c r="W124" s="27">
        <f t="shared" si="84"/>
        <v>0</v>
      </c>
      <c r="X124" s="61"/>
    </row>
    <row r="125" spans="1:25" ht="13.8" x14ac:dyDescent="0.3">
      <c r="A125" s="24"/>
      <c r="B125" s="17">
        <f t="shared" si="85"/>
        <v>0</v>
      </c>
      <c r="C125" s="25" t="str">
        <f t="shared" si="68"/>
        <v/>
      </c>
      <c r="D125" s="25" t="str">
        <f t="shared" si="69"/>
        <v/>
      </c>
      <c r="E125" s="25" t="str">
        <f t="shared" si="70"/>
        <v/>
      </c>
      <c r="F125" s="26">
        <f t="shared" si="71"/>
        <v>0</v>
      </c>
      <c r="G125" s="27">
        <f t="shared" si="72"/>
        <v>0</v>
      </c>
      <c r="H125" s="28">
        <f t="shared" si="73"/>
        <v>0</v>
      </c>
      <c r="I125" s="27">
        <f t="shared" si="74"/>
        <v>0</v>
      </c>
      <c r="J125" s="28">
        <f t="shared" si="75"/>
        <v>0</v>
      </c>
      <c r="K125" s="27">
        <f t="shared" si="76"/>
        <v>0</v>
      </c>
      <c r="L125" s="29"/>
      <c r="M125" s="27"/>
      <c r="N125" s="29">
        <f t="shared" si="86"/>
        <v>0</v>
      </c>
      <c r="O125" s="27">
        <f t="shared" si="87"/>
        <v>0</v>
      </c>
      <c r="P125" s="29">
        <f t="shared" si="77"/>
        <v>0</v>
      </c>
      <c r="Q125" s="27">
        <f t="shared" si="78"/>
        <v>0</v>
      </c>
      <c r="R125" s="29">
        <f t="shared" si="79"/>
        <v>0</v>
      </c>
      <c r="S125" s="27">
        <f t="shared" si="80"/>
        <v>0</v>
      </c>
      <c r="T125" s="29">
        <f t="shared" si="81"/>
        <v>0</v>
      </c>
      <c r="U125" s="27">
        <f t="shared" si="82"/>
        <v>0</v>
      </c>
      <c r="V125" s="29">
        <f t="shared" si="83"/>
        <v>0</v>
      </c>
      <c r="W125" s="27">
        <f t="shared" si="84"/>
        <v>0</v>
      </c>
      <c r="X125" s="61"/>
    </row>
    <row r="126" spans="1:25" ht="13.8" x14ac:dyDescent="0.3">
      <c r="A126" s="24"/>
      <c r="B126" s="17">
        <f t="shared" ref="B126:B128" si="88">IF(ISNA(MATCH(A126,AthleteNumbers,0)),0,MATCH(A126,AthleteNumbers,0))</f>
        <v>0</v>
      </c>
      <c r="C126" s="25" t="str">
        <f t="shared" si="68"/>
        <v/>
      </c>
      <c r="D126" s="25" t="str">
        <f t="shared" si="69"/>
        <v/>
      </c>
      <c r="E126" s="25" t="str">
        <f t="shared" si="70"/>
        <v/>
      </c>
      <c r="F126" s="26">
        <f t="shared" si="71"/>
        <v>0</v>
      </c>
      <c r="G126" s="27">
        <f t="shared" si="72"/>
        <v>0</v>
      </c>
      <c r="H126" s="28">
        <f t="shared" si="73"/>
        <v>0</v>
      </c>
      <c r="I126" s="27">
        <f t="shared" si="74"/>
        <v>0</v>
      </c>
      <c r="J126" s="28">
        <f t="shared" si="75"/>
        <v>0</v>
      </c>
      <c r="K126" s="27">
        <f t="shared" si="76"/>
        <v>0</v>
      </c>
      <c r="L126" s="29"/>
      <c r="M126" s="27"/>
      <c r="N126" s="29">
        <f t="shared" si="86"/>
        <v>0</v>
      </c>
      <c r="O126" s="27">
        <f t="shared" si="87"/>
        <v>0</v>
      </c>
      <c r="P126" s="29">
        <f t="shared" si="77"/>
        <v>0</v>
      </c>
      <c r="Q126" s="27">
        <f t="shared" si="78"/>
        <v>0</v>
      </c>
      <c r="R126" s="29">
        <f t="shared" si="79"/>
        <v>0</v>
      </c>
      <c r="S126" s="27">
        <f t="shared" si="80"/>
        <v>0</v>
      </c>
      <c r="T126" s="29">
        <f t="shared" si="81"/>
        <v>0</v>
      </c>
      <c r="U126" s="27">
        <f t="shared" si="82"/>
        <v>0</v>
      </c>
      <c r="V126" s="29">
        <f t="shared" si="83"/>
        <v>0</v>
      </c>
      <c r="W126" s="27">
        <f t="shared" si="84"/>
        <v>0</v>
      </c>
      <c r="X126" s="61"/>
    </row>
    <row r="127" spans="1:25" ht="13.8" x14ac:dyDescent="0.3">
      <c r="A127" s="24"/>
      <c r="B127" s="17">
        <f t="shared" si="88"/>
        <v>0</v>
      </c>
      <c r="C127" s="25" t="str">
        <f t="shared" si="68"/>
        <v/>
      </c>
      <c r="D127" s="25" t="str">
        <f t="shared" si="69"/>
        <v/>
      </c>
      <c r="E127" s="25" t="str">
        <f t="shared" si="70"/>
        <v/>
      </c>
      <c r="F127" s="26">
        <f t="shared" si="71"/>
        <v>0</v>
      </c>
      <c r="G127" s="27">
        <f t="shared" si="72"/>
        <v>0</v>
      </c>
      <c r="H127" s="28">
        <f t="shared" si="73"/>
        <v>0</v>
      </c>
      <c r="I127" s="27">
        <f t="shared" si="74"/>
        <v>0</v>
      </c>
      <c r="J127" s="28">
        <f t="shared" si="75"/>
        <v>0</v>
      </c>
      <c r="K127" s="27">
        <f t="shared" si="76"/>
        <v>0</v>
      </c>
      <c r="L127" s="29"/>
      <c r="M127" s="27"/>
      <c r="N127" s="29">
        <f t="shared" si="86"/>
        <v>0</v>
      </c>
      <c r="O127" s="27">
        <f t="shared" si="87"/>
        <v>0</v>
      </c>
      <c r="P127" s="29">
        <f t="shared" si="77"/>
        <v>0</v>
      </c>
      <c r="Q127" s="27">
        <f t="shared" si="78"/>
        <v>0</v>
      </c>
      <c r="R127" s="29">
        <f t="shared" si="79"/>
        <v>0</v>
      </c>
      <c r="S127" s="27">
        <f t="shared" si="80"/>
        <v>0</v>
      </c>
      <c r="T127" s="29">
        <f t="shared" si="81"/>
        <v>0</v>
      </c>
      <c r="U127" s="27">
        <f t="shared" si="82"/>
        <v>0</v>
      </c>
      <c r="V127" s="29">
        <f t="shared" si="83"/>
        <v>0</v>
      </c>
      <c r="W127" s="27">
        <f t="shared" si="84"/>
        <v>0</v>
      </c>
      <c r="X127" s="62"/>
    </row>
    <row r="128" spans="1:25" ht="13.8" x14ac:dyDescent="0.3">
      <c r="A128" s="30"/>
      <c r="B128" s="17">
        <f t="shared" si="88"/>
        <v>0</v>
      </c>
      <c r="C128" s="31" t="s">
        <v>123</v>
      </c>
      <c r="D128" s="31"/>
      <c r="E128" s="31" t="str">
        <f>E108</f>
        <v>COOMBE DEAN</v>
      </c>
      <c r="F128" s="32" t="str">
        <f>IF(COUNT(F108:F127)=8,"P","")</f>
        <v/>
      </c>
      <c r="G128" s="33"/>
      <c r="H128" s="34"/>
      <c r="I128" s="33">
        <f>SUM(I108:I123)</f>
        <v>181</v>
      </c>
      <c r="J128" s="34"/>
      <c r="K128" s="33">
        <f>SUM(K108:K123)</f>
        <v>100</v>
      </c>
      <c r="L128" s="34"/>
      <c r="M128" s="33">
        <f>SUM(M108:M123)</f>
        <v>259</v>
      </c>
      <c r="N128" s="34"/>
      <c r="O128" s="33">
        <f>SUM(O108:O123)</f>
        <v>53</v>
      </c>
      <c r="P128" s="34"/>
      <c r="Q128" s="33">
        <f>SUM(Q108:Q123)</f>
        <v>155</v>
      </c>
      <c r="R128" s="34"/>
      <c r="S128" s="33">
        <f>SUM(S108:S123)</f>
        <v>112</v>
      </c>
      <c r="T128" s="34"/>
      <c r="U128" s="33">
        <f>SUM(U108:U123)</f>
        <v>181</v>
      </c>
      <c r="V128" s="34"/>
      <c r="W128" s="33">
        <f>SUM(W108:W123)</f>
        <v>155</v>
      </c>
      <c r="X128" s="35">
        <f>+X108+X118</f>
        <v>99</v>
      </c>
      <c r="Y128" s="36">
        <f>SUM(I128:X128)</f>
        <v>1295</v>
      </c>
    </row>
  </sheetData>
  <mergeCells count="25">
    <mergeCell ref="T1:U1"/>
    <mergeCell ref="V1:W1"/>
    <mergeCell ref="X1:X2"/>
    <mergeCell ref="A1:A2"/>
    <mergeCell ref="C1:C2"/>
    <mergeCell ref="E1:E2"/>
    <mergeCell ref="F1:G1"/>
    <mergeCell ref="H1:I1"/>
    <mergeCell ref="J1:K1"/>
    <mergeCell ref="L1:M1"/>
    <mergeCell ref="X108:X117"/>
    <mergeCell ref="X118:X127"/>
    <mergeCell ref="X66:X75"/>
    <mergeCell ref="X76:X85"/>
    <mergeCell ref="X87:X96"/>
    <mergeCell ref="X97:X106"/>
    <mergeCell ref="X45:X54"/>
    <mergeCell ref="X55:X64"/>
    <mergeCell ref="X3:X12"/>
    <mergeCell ref="X13:X22"/>
    <mergeCell ref="X24:X33"/>
    <mergeCell ref="X34:X43"/>
    <mergeCell ref="N1:O1"/>
    <mergeCell ref="P1:Q1"/>
    <mergeCell ref="R1:S1"/>
  </mergeCells>
  <conditionalFormatting sqref="A41:K43 A61:K64 B45:K60 A82:K85 B66:K81 B87:W106 A125:K127 A3:K23 L3:W43 A44:H44 L66:W85 A65:H65 A86:H86 L108:W127 A107:H107 A128:H128 B24:K40 B108:K124 L45:W64">
    <cfRule type="expression" dxfId="10" priority="16" stopIfTrue="1">
      <formula>$CZ3</formula>
    </cfRule>
  </conditionalFormatting>
  <conditionalFormatting sqref="A3:E23 A41:E44 A61:E65 B45:E60 A82:E86 B66:E81 A107:E107 A125:E128 B24:E40 B87:E106 B108:E124">
    <cfRule type="expression" dxfId="9" priority="14" stopIfTrue="1">
      <formula>$D3="G"</formula>
    </cfRule>
    <cfRule type="expression" dxfId="8" priority="15" stopIfTrue="1">
      <formula>$D3="B"</formula>
    </cfRule>
  </conditionalFormatting>
  <conditionalFormatting sqref="I44:W44">
    <cfRule type="expression" dxfId="7" priority="5" stopIfTrue="1">
      <formula>$CZ44</formula>
    </cfRule>
  </conditionalFormatting>
  <conditionalFormatting sqref="I65:W65">
    <cfRule type="expression" dxfId="6" priority="4" stopIfTrue="1">
      <formula>$CZ65</formula>
    </cfRule>
  </conditionalFormatting>
  <conditionalFormatting sqref="I86:W86">
    <cfRule type="expression" dxfId="5" priority="3" stopIfTrue="1">
      <formula>$CZ86</formula>
    </cfRule>
  </conditionalFormatting>
  <conditionalFormatting sqref="I107:W107">
    <cfRule type="expression" dxfId="4" priority="2" stopIfTrue="1">
      <formula>$CZ107</formula>
    </cfRule>
  </conditionalFormatting>
  <conditionalFormatting sqref="I128:W128">
    <cfRule type="expression" dxfId="3" priority="1" stopIfTrue="1">
      <formula>$CZ128</formula>
    </cfRule>
  </conditionalFormatting>
  <hyperlinks>
    <hyperlink ref="X1:X2" location="'Event 9 - Relay'!A1" display="Relay"/>
    <hyperlink ref="F1:G1" location="'Event 1 - Hurdles'!A1" display="'Event 1 - Hurdles'!A1"/>
    <hyperlink ref="H1:I1" location="'Event 2 - 100m'!A1" display="'Event 2 - 100m'!A1"/>
    <hyperlink ref="J1:K1" location="'Event 3 - 200m-300m'!A1" display="'Event 3 - 200m-300m'!A1"/>
    <hyperlink ref="N1:O1" location="'Event 4 - 800m-1500m'!A1" display="'Event 4 - 800m-1500m'!A1"/>
    <hyperlink ref="P1:Q1" location="'Event 5 - HJ'!A1" display="'Event 5 - HJ'!A1"/>
    <hyperlink ref="R1:S1" location="'Event 6 - LJ'!A1" display="'Event 6 - LJ'!A1"/>
    <hyperlink ref="T1:U1" location="'Event 7 - SP'!A1" display="'Event 7 - SP'!A1"/>
    <hyperlink ref="V1:W1" location="'Event 8 - JT'!A1" display="'Event 8 - JT'!A1"/>
    <hyperlink ref="L1:M1" location="'Event 4 - 800m-1500m'!A1" display="'Event 4 - 800m-1500m'!A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29" sqref="B29"/>
    </sheetView>
  </sheetViews>
  <sheetFormatPr defaultRowHeight="13.2" x14ac:dyDescent="0.25"/>
  <cols>
    <col min="1" max="2" width="44" bestFit="1" customWidth="1"/>
    <col min="3" max="3" width="17.44140625" bestFit="1" customWidth="1"/>
  </cols>
  <sheetData>
    <row r="1" spans="1:3" ht="25.2" thickBot="1" x14ac:dyDescent="0.45">
      <c r="A1" s="37" t="s">
        <v>65</v>
      </c>
      <c r="B1" s="44" t="s">
        <v>12</v>
      </c>
      <c r="C1" s="44" t="s">
        <v>66</v>
      </c>
    </row>
    <row r="2" spans="1:3" ht="24.6" x14ac:dyDescent="0.4">
      <c r="A2" s="38" t="s">
        <v>67</v>
      </c>
      <c r="B2" s="45">
        <f>'Athlete Scores'!Y23</f>
        <v>1287</v>
      </c>
      <c r="C2" s="51">
        <f>IF(B2&gt;0,RANK(B2,B$2:B$26),0)</f>
        <v>5</v>
      </c>
    </row>
    <row r="3" spans="1:3" ht="24.6" x14ac:dyDescent="0.4">
      <c r="A3" s="39" t="s">
        <v>68</v>
      </c>
      <c r="B3" s="46">
        <f>'Athlete Scores'!Y44</f>
        <v>1180</v>
      </c>
      <c r="C3" s="52">
        <f t="shared" ref="C3:C9" si="0">IF(B3&gt;0,RANK(B3,B$2:B$26),0)</f>
        <v>6</v>
      </c>
    </row>
    <row r="4" spans="1:3" ht="24.6" x14ac:dyDescent="0.4">
      <c r="A4" s="40" t="s">
        <v>69</v>
      </c>
      <c r="B4" s="47">
        <f>'Athlete Scores'!Y65</f>
        <v>1508</v>
      </c>
      <c r="C4" s="53">
        <f t="shared" si="0"/>
        <v>1</v>
      </c>
    </row>
    <row r="5" spans="1:3" ht="24.6" x14ac:dyDescent="0.4">
      <c r="A5" s="39"/>
      <c r="B5" s="46"/>
      <c r="C5" s="52">
        <f t="shared" si="0"/>
        <v>0</v>
      </c>
    </row>
    <row r="6" spans="1:3" ht="24.6" x14ac:dyDescent="0.4">
      <c r="A6" s="41" t="s">
        <v>70</v>
      </c>
      <c r="B6" s="48">
        <f>'Athlete Scores'!Y86</f>
        <v>1389</v>
      </c>
      <c r="C6" s="54">
        <f t="shared" si="0"/>
        <v>2</v>
      </c>
    </row>
    <row r="7" spans="1:3" ht="24.6" x14ac:dyDescent="0.4">
      <c r="A7" s="42" t="s">
        <v>71</v>
      </c>
      <c r="B7" s="49">
        <f>'Athlete Scores'!Y107</f>
        <v>1365</v>
      </c>
      <c r="C7" s="55">
        <f t="shared" si="0"/>
        <v>3</v>
      </c>
    </row>
    <row r="8" spans="1:3" ht="24.6" x14ac:dyDescent="0.4">
      <c r="A8" s="39"/>
      <c r="B8" s="46"/>
      <c r="C8" s="52">
        <f t="shared" si="0"/>
        <v>0</v>
      </c>
    </row>
    <row r="9" spans="1:3" ht="25.2" thickBot="1" x14ac:dyDescent="0.45">
      <c r="A9" s="43" t="s">
        <v>72</v>
      </c>
      <c r="B9" s="50">
        <f>'Athlete Scores'!Y128</f>
        <v>1295</v>
      </c>
      <c r="C9" s="56">
        <f t="shared" si="0"/>
        <v>4</v>
      </c>
    </row>
  </sheetData>
  <conditionalFormatting sqref="A2:C9">
    <cfRule type="expression" dxfId="2" priority="1" stopIfTrue="1">
      <formula>$F2=3</formula>
    </cfRule>
    <cfRule type="expression" dxfId="1" priority="2" stopIfTrue="1">
      <formula>$F2=2</formula>
    </cfRule>
    <cfRule type="expression" dxfId="0" priority="3" stopIfTrue="1">
      <formula>$F2=1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Scoring Table 300m</vt:lpstr>
      <vt:lpstr>300m Results</vt:lpstr>
      <vt:lpstr>Athlete Scores</vt:lpstr>
      <vt:lpstr>OVERALL RESULTS</vt:lpstr>
    </vt:vector>
  </TitlesOfParts>
  <Company>Sir John Hunt 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Richardson</dc:creator>
  <cp:lastModifiedBy>Josh</cp:lastModifiedBy>
  <dcterms:created xsi:type="dcterms:W3CDTF">2021-05-13T11:47:55Z</dcterms:created>
  <dcterms:modified xsi:type="dcterms:W3CDTF">2021-05-13T13:48:27Z</dcterms:modified>
</cp:coreProperties>
</file>