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INAL RESULTS" sheetId="1" r:id="rId1"/>
    <sheet name="SCHOOL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<sst xmlns="http://schemas.openxmlformats.org/spreadsheetml/2006/main" count="194" uniqueCount="171">
  <si>
    <t>No</t>
  </si>
  <si>
    <t>Event</t>
  </si>
  <si>
    <t>School</t>
  </si>
  <si>
    <t>Record</t>
  </si>
  <si>
    <t>Girls Major Long Jump</t>
  </si>
  <si>
    <t>Boys Minor Vertical Jump</t>
  </si>
  <si>
    <t>Girls Major Vertical Jump</t>
  </si>
  <si>
    <t>Boys Minor Vortex Throw</t>
  </si>
  <si>
    <t>Boys Major Vortex Throw</t>
  </si>
  <si>
    <t>Girls Minor Vortex Throw</t>
  </si>
  <si>
    <t>Girls Major Vortex Throw</t>
  </si>
  <si>
    <t>Keyham Barton</t>
  </si>
  <si>
    <t>Oakwood</t>
  </si>
  <si>
    <t>Oreston</t>
  </si>
  <si>
    <t>Glen Park</t>
  </si>
  <si>
    <t>Beechwood</t>
  </si>
  <si>
    <t>Thornbury</t>
  </si>
  <si>
    <t>Morice Town</t>
  </si>
  <si>
    <t>St Josephs</t>
  </si>
  <si>
    <t>Cathedral</t>
  </si>
  <si>
    <t>Eggbuckland Vale</t>
  </si>
  <si>
    <t>Bickleigh Down</t>
  </si>
  <si>
    <t>Goosewell</t>
  </si>
  <si>
    <t>Drake</t>
  </si>
  <si>
    <t>Yealmpstone Farm</t>
  </si>
  <si>
    <t>Elburton</t>
  </si>
  <si>
    <t>Widey Court</t>
  </si>
  <si>
    <t>Pomphlett</t>
  </si>
  <si>
    <t>Mary Deans</t>
  </si>
  <si>
    <t>Hooe</t>
  </si>
  <si>
    <t>College Road</t>
  </si>
  <si>
    <t>Old Priory</t>
  </si>
  <si>
    <t>Salisbury Road</t>
  </si>
  <si>
    <t>St Edwards</t>
  </si>
  <si>
    <t>Mount Wise</t>
  </si>
  <si>
    <t>Montpelier</t>
  </si>
  <si>
    <t>Whitleigh</t>
  </si>
  <si>
    <t>Manadon Vale</t>
  </si>
  <si>
    <t>Wembury</t>
  </si>
  <si>
    <t>Leigham</t>
  </si>
  <si>
    <t>Weston Mill</t>
  </si>
  <si>
    <t>St Andrews</t>
  </si>
  <si>
    <t>Ford</t>
  </si>
  <si>
    <t>Widewell</t>
  </si>
  <si>
    <t>Stoke Damerel</t>
  </si>
  <si>
    <t>Riverside</t>
  </si>
  <si>
    <t xml:space="preserve"> FINALS 2017 - Field</t>
  </si>
  <si>
    <t>Boys 60m Yr 3 Minor</t>
  </si>
  <si>
    <t>Boys 60m Yr 3 Major</t>
  </si>
  <si>
    <t>Girls 60m Yr 3 Minor</t>
  </si>
  <si>
    <t>Girls 60m Yr 3 Major</t>
  </si>
  <si>
    <t>Boys 70m Yr 4 Minor</t>
  </si>
  <si>
    <t>Boys 70m Yr 4 Major</t>
  </si>
  <si>
    <t>Girls 70m Yr 4 Minor</t>
  </si>
  <si>
    <t>Girls 70m Yr 4 Intermediate</t>
  </si>
  <si>
    <t>Girls 70m Yr 4 Major</t>
  </si>
  <si>
    <t>Boys 4 x 60m Relay Yr 3/4 Minor</t>
  </si>
  <si>
    <t>Boys 4 x 60m Relay Yr 3/4 Major</t>
  </si>
  <si>
    <t>Girls 4 x 60m Relay Yr 3/4 Minor</t>
  </si>
  <si>
    <t>Girls 4 x 60m Relay Yr 3/4 Major</t>
  </si>
  <si>
    <t>Boys 60m Yr 3 Intermediate</t>
  </si>
  <si>
    <t>Girls 60m Yr 3 Intermediate</t>
  </si>
  <si>
    <t>Boys 70m Yr 4 Intermediate</t>
  </si>
  <si>
    <t>Girls 80m Yr 5 Intermediate</t>
  </si>
  <si>
    <t>Boys 90m Yr 6 Intermediate</t>
  </si>
  <si>
    <t>Girls 90m Yr 6 Intermediate</t>
  </si>
  <si>
    <t>Boys 200m Intermediate</t>
  </si>
  <si>
    <t>Girls 200m Intermediate</t>
  </si>
  <si>
    <t>Boys 80m Yr 5 Minor</t>
  </si>
  <si>
    <t>Girls 80m Yr 5 Minor</t>
  </si>
  <si>
    <t>Boys 90m Yr 6 Minor</t>
  </si>
  <si>
    <t>Girls 90m Yr 6 Minor</t>
  </si>
  <si>
    <t>Boys 200m Minor</t>
  </si>
  <si>
    <t>Girls 200m Minor</t>
  </si>
  <si>
    <t>Boys Major Long Jump</t>
  </si>
  <si>
    <t>Boys Major Vertical Jump</t>
  </si>
  <si>
    <t>Boys 80m Yr 5 Major</t>
  </si>
  <si>
    <t>Girls 80m Yr 5 Major</t>
  </si>
  <si>
    <t>Boys 90m Yr 6 Major</t>
  </si>
  <si>
    <t>Girls 90m Yr 6 Major</t>
  </si>
  <si>
    <t>Boys 200m Major</t>
  </si>
  <si>
    <t>Girls 200m Major</t>
  </si>
  <si>
    <t>Girls 4 x 60m Relay Yr 3/4 Intermediate</t>
  </si>
  <si>
    <t>Boys Intermediate Long Jump</t>
  </si>
  <si>
    <t>Girls Intermediate Long Jump</t>
  </si>
  <si>
    <t>Boys Intermediate Vertical Jump</t>
  </si>
  <si>
    <t>Girls Intermediate Vertical Jump</t>
  </si>
  <si>
    <t>Boys Intermediate Vortex Throw</t>
  </si>
  <si>
    <t>Boys 4 x 60m Relay Yr 3/4 Intermediate</t>
  </si>
  <si>
    <t>Boys 80m Yr 5 Intermediate</t>
  </si>
  <si>
    <t>Boys Minor Long Jump</t>
  </si>
  <si>
    <t>Girls Minor Vertcial Jump</t>
  </si>
  <si>
    <t>Girls Minor Long Jump</t>
  </si>
  <si>
    <t>Girls Intermediate Vortex Throw</t>
  </si>
  <si>
    <t>1st Place</t>
  </si>
  <si>
    <t>2nd Place</t>
  </si>
  <si>
    <t>3rd Place</t>
  </si>
  <si>
    <t>School Number</t>
  </si>
  <si>
    <t>School Name</t>
  </si>
  <si>
    <t>Athlete Name</t>
  </si>
  <si>
    <t>School No.</t>
  </si>
  <si>
    <t>1st Place Result</t>
  </si>
  <si>
    <t>Boys 5 x 80m Relay Yr 5/6 Minor</t>
  </si>
  <si>
    <t>Boys 5 x 80m Relay Yr 5/6 Intermediate</t>
  </si>
  <si>
    <t>Boys 5 x 80m Relay Yr 5/6 Major</t>
  </si>
  <si>
    <t>Girls 5 x 80m Relay Yr 5/6 Minor</t>
  </si>
  <si>
    <t>Girls 5 x 80m Relay Yr 5/6 Intermediate</t>
  </si>
  <si>
    <t>Girls 5 x 80m Relay Yr 5/6 Major</t>
  </si>
  <si>
    <t>Austin Farm</t>
  </si>
  <si>
    <t>Boringdon</t>
  </si>
  <si>
    <t>Chaddlewood</t>
  </si>
  <si>
    <t>Compton CE</t>
  </si>
  <si>
    <t>Cornwood</t>
  </si>
  <si>
    <t>Dunstone</t>
  </si>
  <si>
    <t>Ermington</t>
  </si>
  <si>
    <t>Ernesettle</t>
  </si>
  <si>
    <t>High Street</t>
  </si>
  <si>
    <t>HighView</t>
  </si>
  <si>
    <t>Holbeton</t>
  </si>
  <si>
    <t>Holy Cross</t>
  </si>
  <si>
    <t>Hyde Park Juniors</t>
  </si>
  <si>
    <t>Kings</t>
  </si>
  <si>
    <t>Knowle</t>
  </si>
  <si>
    <t>Laira Green</t>
  </si>
  <si>
    <t>Lipson Vale</t>
  </si>
  <si>
    <t>Manor</t>
  </si>
  <si>
    <t>Marlborough</t>
  </si>
  <si>
    <t>Mayflower</t>
  </si>
  <si>
    <t>Mount Street</t>
  </si>
  <si>
    <t>Mount Tamar JCC</t>
  </si>
  <si>
    <t>Pennycross</t>
  </si>
  <si>
    <t>Pilgrim</t>
  </si>
  <si>
    <t>Plympton St Maurice</t>
  </si>
  <si>
    <t>Prince Rock</t>
  </si>
  <si>
    <t>Shakespeare</t>
  </si>
  <si>
    <t>St Andrews Buckland</t>
  </si>
  <si>
    <t>St Budeaux</t>
  </si>
  <si>
    <t>St Georges</t>
  </si>
  <si>
    <t>St Pauls RC</t>
  </si>
  <si>
    <t>St Peters C of E</t>
  </si>
  <si>
    <t>St Peters RC</t>
  </si>
  <si>
    <t>Stowford</t>
  </si>
  <si>
    <t>Stuart Road</t>
  </si>
  <si>
    <t>Torbridge primary</t>
  </si>
  <si>
    <t>Victoria Road</t>
  </si>
  <si>
    <t>Woodfield</t>
  </si>
  <si>
    <t>Woodford Juniors</t>
  </si>
  <si>
    <t>Woodlands Park</t>
  </si>
  <si>
    <t xml:space="preserve">Yealmpton Primary </t>
  </si>
  <si>
    <t>Entering the School Number will populate the School Name automatically</t>
  </si>
  <si>
    <t>thus indicating a record breaker</t>
  </si>
  <si>
    <t>NOTES</t>
  </si>
  <si>
    <t>Entering a 1st Place result that is higher than the record for the field events will result in the cell turning red</t>
  </si>
  <si>
    <t>Entering a 1st Place result that is lower than the record for the track events will result in the cell turning red</t>
  </si>
  <si>
    <t xml:space="preserve"> FINALS 2019 - Track</t>
  </si>
  <si>
    <t>Jimmy Dawson</t>
  </si>
  <si>
    <t>Metaos Cabanga</t>
  </si>
  <si>
    <t>Luca Rowe</t>
  </si>
  <si>
    <t>Lamara Maria</t>
  </si>
  <si>
    <t>Anete Atkin</t>
  </si>
  <si>
    <t>Olivia Crick</t>
  </si>
  <si>
    <t>Omar Hamado</t>
  </si>
  <si>
    <t>Tyler Renton</t>
  </si>
  <si>
    <t>Brodie</t>
  </si>
  <si>
    <t>Ruby</t>
  </si>
  <si>
    <t xml:space="preserve">Olivia </t>
  </si>
  <si>
    <t>Favour</t>
  </si>
  <si>
    <t>Liam</t>
  </si>
  <si>
    <t>Liam Carroll</t>
  </si>
  <si>
    <t>Frankie Maund</t>
  </si>
  <si>
    <t>Lewis Barlow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</si>
</sst>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6"/>
      <name val="Calibri"/>
      <family val="2"/>
    </font>
    <font>
      <b/>
      <sz val="8"/>
      <color indexed="56"/>
      <name val="Calibri"/>
      <family val="2"/>
    </font>
    <font>
      <sz val="10"/>
      <color indexed="56"/>
      <name val="Calibri"/>
      <family val="2"/>
    </font>
    <font>
      <sz val="8"/>
      <color indexed="56"/>
      <name val="Calibri"/>
      <family val="2"/>
    </font>
    <font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rgb="FF002060"/>
      <name val="Calibri"/>
      <family val="2"/>
    </font>
    <font>
      <b/>
      <sz val="8"/>
      <color rgb="FF002060"/>
      <name val="Calibri"/>
      <family val="2"/>
    </font>
    <font>
      <sz val="10"/>
      <color rgb="FF002060"/>
      <name val="Calibri"/>
      <family val="2"/>
    </font>
    <font>
      <sz val="8"/>
      <color rgb="FF002060"/>
      <name val="Calibri"/>
      <family val="2"/>
    </font>
    <font>
      <sz val="10"/>
      <color theme="0"/>
      <name val="Calibri"/>
      <family val="2"/>
    </font>
    <font>
      <b/>
      <sz val="16"/>
      <color rgb="FF002060"/>
      <name val="Calibri"/>
      <family val="2"/>
    </font>
    <font>
      <b/>
      <sz val="12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55" applyFont="1" applyBorder="1" applyAlignment="1">
      <alignment horizontal="center" vertical="center" wrapText="1"/>
      <protection/>
    </xf>
    <xf numFmtId="0" fontId="46" fillId="0" borderId="11" xfId="55" applyFont="1" applyBorder="1" applyAlignment="1">
      <alignment horizontal="center" wrapText="1"/>
      <protection/>
    </xf>
    <xf numFmtId="0" fontId="47" fillId="0" borderId="11" xfId="55" applyFont="1" applyBorder="1" applyAlignment="1" applyProtection="1">
      <alignment horizontal="center" wrapText="1"/>
      <protection locked="0"/>
    </xf>
    <xf numFmtId="0" fontId="48" fillId="0" borderId="11" xfId="55" applyFont="1" applyBorder="1" applyAlignment="1" applyProtection="1">
      <alignment horizontal="left" wrapText="1"/>
      <protection locked="0"/>
    </xf>
    <xf numFmtId="0" fontId="44" fillId="0" borderId="11" xfId="0" applyFont="1" applyFill="1" applyBorder="1" applyAlignment="1" applyProtection="1">
      <alignment horizontal="center" wrapText="1"/>
      <protection locked="0"/>
    </xf>
    <xf numFmtId="1" fontId="44" fillId="0" borderId="11" xfId="0" applyNumberFormat="1" applyFont="1" applyFill="1" applyBorder="1" applyAlignment="1" applyProtection="1">
      <alignment horizontal="center" wrapText="1"/>
      <protection locked="0"/>
    </xf>
    <xf numFmtId="0" fontId="48" fillId="0" borderId="11" xfId="55" applyFont="1" applyFill="1" applyBorder="1" applyAlignment="1">
      <alignment horizontal="center" wrapText="1"/>
      <protection/>
    </xf>
    <xf numFmtId="0" fontId="48" fillId="0" borderId="11" xfId="55" applyFont="1" applyFill="1" applyBorder="1" applyAlignment="1" applyProtection="1">
      <alignment horizontal="center" wrapText="1"/>
      <protection locked="0"/>
    </xf>
    <xf numFmtId="1" fontId="48" fillId="0" borderId="11" xfId="55" applyNumberFormat="1" applyFont="1" applyFill="1" applyBorder="1" applyAlignment="1" applyProtection="1">
      <alignment horizontal="center" wrapText="1"/>
      <protection locked="0"/>
    </xf>
    <xf numFmtId="2" fontId="48" fillId="0" borderId="11" xfId="55" applyNumberFormat="1" applyFont="1" applyFill="1" applyBorder="1" applyAlignment="1" applyProtection="1">
      <alignment horizontal="center" wrapText="1"/>
      <protection locked="0"/>
    </xf>
    <xf numFmtId="0" fontId="48" fillId="0" borderId="11" xfId="56" applyFont="1" applyBorder="1" applyAlignment="1" applyProtection="1">
      <alignment horizontal="center"/>
      <protection locked="0"/>
    </xf>
    <xf numFmtId="0" fontId="47" fillId="0" borderId="11" xfId="56" applyFont="1" applyBorder="1" applyAlignment="1" applyProtection="1">
      <alignment horizontal="center"/>
      <protection locked="0"/>
    </xf>
    <xf numFmtId="0" fontId="48" fillId="0" borderId="11" xfId="56" applyFont="1" applyBorder="1" applyAlignment="1" applyProtection="1">
      <alignment horizontal="left"/>
      <protection locked="0"/>
    </xf>
    <xf numFmtId="0" fontId="48" fillId="0" borderId="11" xfId="56" applyFont="1" applyFill="1" applyBorder="1" applyAlignment="1" applyProtection="1">
      <alignment horizontal="center" wrapText="1"/>
      <protection locked="0"/>
    </xf>
    <xf numFmtId="1" fontId="48" fillId="0" borderId="11" xfId="56" applyNumberFormat="1" applyFont="1" applyFill="1" applyBorder="1" applyAlignment="1" applyProtection="1">
      <alignment horizontal="center" wrapText="1"/>
      <protection locked="0"/>
    </xf>
    <xf numFmtId="20" fontId="44" fillId="0" borderId="11" xfId="0" applyNumberFormat="1" applyFont="1" applyFill="1" applyBorder="1" applyAlignment="1" applyProtection="1">
      <alignment horizontal="center" wrapText="1"/>
      <protection locked="0"/>
    </xf>
    <xf numFmtId="178" fontId="44" fillId="0" borderId="11" xfId="0" applyNumberFormat="1" applyFont="1" applyFill="1" applyBorder="1" applyAlignment="1" applyProtection="1">
      <alignment horizontal="center" wrapText="1"/>
      <protection locked="0"/>
    </xf>
    <xf numFmtId="0" fontId="48" fillId="0" borderId="11" xfId="56" applyFont="1" applyFill="1" applyBorder="1" applyAlignment="1" applyProtection="1">
      <alignment horizontal="center"/>
      <protection locked="0"/>
    </xf>
    <xf numFmtId="0" fontId="48" fillId="0" borderId="11" xfId="57" applyFont="1" applyBorder="1" applyAlignment="1" applyProtection="1">
      <alignment horizontal="left"/>
      <protection locked="0"/>
    </xf>
    <xf numFmtId="0" fontId="48" fillId="0" borderId="11" xfId="57" applyFont="1" applyFill="1" applyBorder="1" applyAlignment="1" applyProtection="1">
      <alignment horizontal="center" wrapText="1"/>
      <protection locked="0"/>
    </xf>
    <xf numFmtId="1" fontId="48" fillId="0" borderId="11" xfId="57" applyNumberFormat="1" applyFont="1" applyFill="1" applyBorder="1" applyAlignment="1" applyProtection="1">
      <alignment horizontal="center" wrapText="1"/>
      <protection locked="0"/>
    </xf>
    <xf numFmtId="0" fontId="48" fillId="0" borderId="11" xfId="57" applyFont="1" applyBorder="1" applyAlignment="1" applyProtection="1">
      <alignment horizontal="center"/>
      <protection locked="0"/>
    </xf>
    <xf numFmtId="0" fontId="47" fillId="0" borderId="11" xfId="57" applyFont="1" applyFill="1" applyBorder="1" applyAlignment="1" applyProtection="1">
      <alignment horizontal="center" wrapText="1"/>
      <protection locked="0"/>
    </xf>
    <xf numFmtId="1" fontId="47" fillId="0" borderId="11" xfId="57" applyNumberFormat="1" applyFont="1" applyFill="1" applyBorder="1" applyAlignment="1" applyProtection="1">
      <alignment horizontal="center" wrapText="1"/>
      <protection locked="0"/>
    </xf>
    <xf numFmtId="0" fontId="48" fillId="0" borderId="11" xfId="57" applyFont="1" applyFill="1" applyBorder="1" applyAlignment="1" applyProtection="1">
      <alignment horizontal="center"/>
      <protection locked="0"/>
    </xf>
    <xf numFmtId="0" fontId="48" fillId="0" borderId="11" xfId="58" applyFont="1" applyBorder="1" applyAlignment="1" applyProtection="1">
      <alignment horizontal="left"/>
      <protection locked="0"/>
    </xf>
    <xf numFmtId="0" fontId="48" fillId="0" borderId="11" xfId="58" applyFont="1" applyFill="1" applyBorder="1" applyAlignment="1" applyProtection="1">
      <alignment horizontal="center" wrapText="1"/>
      <protection locked="0"/>
    </xf>
    <xf numFmtId="1" fontId="48" fillId="0" borderId="11" xfId="58" applyNumberFormat="1" applyFont="1" applyFill="1" applyBorder="1" applyAlignment="1" applyProtection="1">
      <alignment horizontal="center" wrapText="1"/>
      <protection locked="0"/>
    </xf>
    <xf numFmtId="0" fontId="48" fillId="0" borderId="11" xfId="58" applyFont="1" applyBorder="1" applyAlignment="1" applyProtection="1">
      <alignment horizontal="center"/>
      <protection locked="0"/>
    </xf>
    <xf numFmtId="0" fontId="48" fillId="0" borderId="11" xfId="59" applyFont="1" applyBorder="1" applyAlignment="1" applyProtection="1">
      <alignment horizontal="left"/>
      <protection locked="0"/>
    </xf>
    <xf numFmtId="0" fontId="48" fillId="0" borderId="11" xfId="59" applyFont="1" applyFill="1" applyBorder="1" applyAlignment="1" applyProtection="1">
      <alignment horizontal="center" wrapText="1"/>
      <protection locked="0"/>
    </xf>
    <xf numFmtId="1" fontId="48" fillId="0" borderId="11" xfId="59" applyNumberFormat="1" applyFont="1" applyFill="1" applyBorder="1" applyAlignment="1" applyProtection="1">
      <alignment horizontal="center" wrapText="1"/>
      <protection locked="0"/>
    </xf>
    <xf numFmtId="0" fontId="48" fillId="0" borderId="11" xfId="59" applyFont="1" applyBorder="1" applyAlignment="1" applyProtection="1">
      <alignment horizontal="center"/>
      <protection locked="0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8" fillId="0" borderId="11" xfId="61" applyFont="1" applyBorder="1" applyAlignment="1">
      <alignment horizontal="center"/>
      <protection/>
    </xf>
    <xf numFmtId="0" fontId="48" fillId="0" borderId="11" xfId="61" applyFont="1" applyBorder="1" applyAlignment="1" applyProtection="1">
      <alignment horizontal="left"/>
      <protection locked="0"/>
    </xf>
    <xf numFmtId="0" fontId="44" fillId="0" borderId="11" xfId="0" applyFont="1" applyBorder="1" applyAlignment="1" applyProtection="1">
      <alignment horizontal="center" wrapText="1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 horizontal="center"/>
      <protection locked="0"/>
    </xf>
    <xf numFmtId="178" fontId="46" fillId="0" borderId="11" xfId="55" applyNumberFormat="1" applyFont="1" applyBorder="1" applyAlignment="1">
      <alignment horizontal="center" vertical="center" wrapText="1"/>
      <protection/>
    </xf>
    <xf numFmtId="178" fontId="48" fillId="0" borderId="11" xfId="55" applyNumberFormat="1" applyFont="1" applyFill="1" applyBorder="1" applyAlignment="1">
      <alignment horizontal="center" wrapText="1"/>
      <protection/>
    </xf>
    <xf numFmtId="178" fontId="44" fillId="0" borderId="11" xfId="0" applyNumberFormat="1" applyFont="1" applyBorder="1" applyAlignment="1">
      <alignment/>
    </xf>
    <xf numFmtId="0" fontId="49" fillId="0" borderId="11" xfId="57" applyFont="1" applyFill="1" applyBorder="1" applyAlignment="1" applyProtection="1">
      <alignment horizontal="center" wrapText="1"/>
      <protection locked="0"/>
    </xf>
    <xf numFmtId="1" fontId="49" fillId="0" borderId="11" xfId="57" applyNumberFormat="1" applyFont="1" applyFill="1" applyBorder="1" applyAlignment="1" applyProtection="1">
      <alignment horizontal="center" wrapText="1"/>
      <protection locked="0"/>
    </xf>
    <xf numFmtId="0" fontId="50" fillId="33" borderId="11" xfId="56" applyFont="1" applyFill="1" applyBorder="1" applyAlignment="1" applyProtection="1">
      <alignment horizontal="center" wrapText="1"/>
      <protection locked="0"/>
    </xf>
    <xf numFmtId="0" fontId="51" fillId="0" borderId="11" xfId="60" applyFont="1" applyBorder="1" applyAlignment="1">
      <alignment horizontal="center"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2" fillId="0" borderId="11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/>
    <dxf>
      <font>
        <b/>
        <i val="0"/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auto="1"/>
      </font>
      <fill>
        <patternFill>
          <bgColor theme="5" tint="0.5999600291252136"/>
        </patternFill>
      </fill>
      <border/>
    </dxf>
    <dxf>
      <font>
        <b/>
        <i val="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0" zoomScaleNormal="80" zoomScalePageLayoutView="0" workbookViewId="0" topLeftCell="A12">
      <selection activeCell="L31" sqref="L31"/>
    </sheetView>
  </sheetViews>
  <sheetFormatPr defaultColWidth="11.421875" defaultRowHeight="15"/>
  <cols>
    <col min="1" max="1" width="5.140625" style="37" bestFit="1" customWidth="1"/>
    <col min="2" max="2" width="35.00390625" style="2" bestFit="1" customWidth="1"/>
    <col min="3" max="3" width="17.8515625" style="2" customWidth="1"/>
    <col min="4" max="4" width="17.8515625" style="38" customWidth="1"/>
    <col min="5" max="5" width="15.421875" style="2" bestFit="1" customWidth="1"/>
    <col min="6" max="7" width="22.28125" style="2" customWidth="1"/>
    <col min="8" max="8" width="17.7109375" style="2" bestFit="1" customWidth="1"/>
    <col min="9" max="10" width="19.7109375" style="2" customWidth="1"/>
    <col min="11" max="11" width="15.140625" style="47" bestFit="1" customWidth="1"/>
    <col min="12" max="12" width="15.8515625" style="2" bestFit="1" customWidth="1"/>
    <col min="13" max="13" width="11.7109375" style="38" bestFit="1" customWidth="1"/>
    <col min="14" max="16384" width="11.421875" style="2" customWidth="1"/>
  </cols>
  <sheetData>
    <row r="1" spans="1:13" ht="21">
      <c r="A1" s="51" t="s">
        <v>154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6" ht="31.5" customHeight="1">
      <c r="A2" s="52" t="s">
        <v>0</v>
      </c>
      <c r="B2" s="52" t="s">
        <v>1</v>
      </c>
      <c r="C2" s="52" t="s">
        <v>94</v>
      </c>
      <c r="D2" s="52"/>
      <c r="E2" s="52"/>
      <c r="F2" s="52" t="s">
        <v>95</v>
      </c>
      <c r="G2" s="52"/>
      <c r="H2" s="52"/>
      <c r="I2" s="52" t="s">
        <v>96</v>
      </c>
      <c r="J2" s="52"/>
      <c r="K2" s="52"/>
      <c r="L2" s="53" t="s">
        <v>101</v>
      </c>
      <c r="M2" s="53" t="s">
        <v>3</v>
      </c>
      <c r="P2" s="3" t="s">
        <v>151</v>
      </c>
    </row>
    <row r="3" spans="1:13" ht="15.75">
      <c r="A3" s="52"/>
      <c r="B3" s="52"/>
      <c r="C3" s="4" t="s">
        <v>99</v>
      </c>
      <c r="D3" s="5" t="s">
        <v>100</v>
      </c>
      <c r="E3" s="4" t="s">
        <v>98</v>
      </c>
      <c r="F3" s="4" t="s">
        <v>99</v>
      </c>
      <c r="G3" s="4" t="s">
        <v>100</v>
      </c>
      <c r="H3" s="4" t="s">
        <v>98</v>
      </c>
      <c r="I3" s="4" t="s">
        <v>99</v>
      </c>
      <c r="J3" s="4" t="s">
        <v>100</v>
      </c>
      <c r="K3" s="45" t="s">
        <v>98</v>
      </c>
      <c r="L3" s="53"/>
      <c r="M3" s="53"/>
    </row>
    <row r="4" spans="1:16" ht="26.25">
      <c r="A4" s="6">
        <v>1</v>
      </c>
      <c r="B4" s="7" t="s">
        <v>47</v>
      </c>
      <c r="C4" s="8" t="s">
        <v>155</v>
      </c>
      <c r="D4" s="9">
        <v>24</v>
      </c>
      <c r="E4" s="10" t="str">
        <f>_xlfn.IFERROR(VLOOKUP(D4,SCHOOLS!$A$2:$B$77,2,FALSE),"")</f>
        <v>St Peters RC</v>
      </c>
      <c r="F4" s="11"/>
      <c r="G4" s="12">
        <v>67</v>
      </c>
      <c r="H4" s="10" t="str">
        <f>_xlfn.IFERROR(VLOOKUP(G4,SCHOOLS!$A$2:$B$77,2,FALSE),"")</f>
        <v>Yealmpstone Farm</v>
      </c>
      <c r="I4" s="11"/>
      <c r="J4" s="12">
        <v>79</v>
      </c>
      <c r="K4" s="46" t="str">
        <f>_xlfn.IFERROR(VLOOKUP(J4,SCHOOLS!$A$2:$B$77,2,FALSE),"")</f>
        <v>Torbridge primary</v>
      </c>
      <c r="L4" s="13">
        <v>10</v>
      </c>
      <c r="M4" s="14">
        <v>9.12</v>
      </c>
      <c r="P4" s="2" t="s">
        <v>149</v>
      </c>
    </row>
    <row r="5" spans="1:13" ht="15">
      <c r="A5" s="15">
        <v>2</v>
      </c>
      <c r="B5" s="16" t="s">
        <v>60</v>
      </c>
      <c r="C5" s="17" t="s">
        <v>156</v>
      </c>
      <c r="D5" s="18">
        <v>40</v>
      </c>
      <c r="E5" s="10" t="str">
        <f>_xlfn.IFERROR(VLOOKUP(D5,SCHOOLS!$A$2:$B$77,2,FALSE),"")</f>
        <v>Mount Wise</v>
      </c>
      <c r="F5" s="17"/>
      <c r="G5" s="18">
        <v>28</v>
      </c>
      <c r="H5" s="10" t="str">
        <f>_xlfn.IFERROR(VLOOKUP(G5,SCHOOLS!$A$2:$B$77,2,FALSE),"")</f>
        <v>Leigham</v>
      </c>
      <c r="I5" s="17"/>
      <c r="J5" s="18">
        <v>54</v>
      </c>
      <c r="K5" s="46" t="str">
        <f>_xlfn.IFERROR(VLOOKUP(J5,SCHOOLS!$A$2:$B$77,2,FALSE),"")</f>
        <v>Chaddlewood</v>
      </c>
      <c r="L5" s="13">
        <v>9.8</v>
      </c>
      <c r="M5" s="14">
        <v>9</v>
      </c>
    </row>
    <row r="6" spans="1:16" ht="15">
      <c r="A6" s="15">
        <v>3</v>
      </c>
      <c r="B6" s="16" t="s">
        <v>48</v>
      </c>
      <c r="C6" s="8" t="s">
        <v>157</v>
      </c>
      <c r="D6" s="9">
        <v>3</v>
      </c>
      <c r="E6" s="10" t="str">
        <f>_xlfn.IFERROR(VLOOKUP(D6,SCHOOLS!$A$2:$B$77,2,FALSE),"")</f>
        <v>Thornbury</v>
      </c>
      <c r="F6" s="17"/>
      <c r="G6" s="18">
        <v>41</v>
      </c>
      <c r="H6" s="10" t="str">
        <f>_xlfn.IFERROR(VLOOKUP(G6,SCHOOLS!$A$2:$B$77,2,FALSE),"")</f>
        <v>Salisbury Road</v>
      </c>
      <c r="I6" s="17"/>
      <c r="J6" s="18">
        <v>71</v>
      </c>
      <c r="K6" s="46" t="str">
        <f>_xlfn.IFERROR(VLOOKUP(J6,SCHOOLS!$A$2:$B$77,2,FALSE),"")</f>
        <v>Elburton</v>
      </c>
      <c r="L6" s="13">
        <v>9.7</v>
      </c>
      <c r="M6" s="14">
        <v>9.06</v>
      </c>
      <c r="P6" s="2" t="s">
        <v>153</v>
      </c>
    </row>
    <row r="7" spans="1:16" ht="15">
      <c r="A7" s="6">
        <v>4</v>
      </c>
      <c r="B7" s="16" t="s">
        <v>49</v>
      </c>
      <c r="C7" s="19" t="s">
        <v>158</v>
      </c>
      <c r="D7" s="9">
        <v>21</v>
      </c>
      <c r="E7" s="10" t="str">
        <f>_xlfn.IFERROR(VLOOKUP(D7,SCHOOLS!$A$2:$B$77,2,FALSE),"")</f>
        <v>St Josephs</v>
      </c>
      <c r="F7" s="17"/>
      <c r="G7" s="18">
        <v>12</v>
      </c>
      <c r="H7" s="10" t="str">
        <f>_xlfn.IFERROR(VLOOKUP(G7,SCHOOLS!$A$2:$B$77,2,FALSE),"")</f>
        <v>Widewell</v>
      </c>
      <c r="I7" s="17"/>
      <c r="J7" s="18">
        <v>78</v>
      </c>
      <c r="K7" s="46" t="str">
        <f>_xlfn.IFERROR(VLOOKUP(J7,SCHOOLS!$A$2:$B$77,2,FALSE),"")</f>
        <v>Kings</v>
      </c>
      <c r="L7" s="13">
        <v>10</v>
      </c>
      <c r="M7" s="14">
        <v>9.39</v>
      </c>
      <c r="P7" s="2" t="s">
        <v>150</v>
      </c>
    </row>
    <row r="8" spans="1:13" ht="15">
      <c r="A8" s="15">
        <v>5</v>
      </c>
      <c r="B8" s="16" t="s">
        <v>61</v>
      </c>
      <c r="C8" s="19" t="s">
        <v>159</v>
      </c>
      <c r="D8" s="9">
        <v>70</v>
      </c>
      <c r="E8" s="10" t="str">
        <f>_xlfn.IFERROR(VLOOKUP(D8,SCHOOLS!$A$2:$B$77,2,FALSE),"")</f>
        <v>Hooe</v>
      </c>
      <c r="F8" s="17"/>
      <c r="G8" s="18">
        <v>83</v>
      </c>
      <c r="H8" s="10" t="str">
        <f>_xlfn.IFERROR(VLOOKUP(G8,SCHOOLS!$A$2:$B$77,2,FALSE),"")</f>
        <v>Eggbuckland Vale</v>
      </c>
      <c r="I8" s="17"/>
      <c r="J8" s="18">
        <v>54</v>
      </c>
      <c r="K8" s="46" t="str">
        <f>_xlfn.IFERROR(VLOOKUP(J8,SCHOOLS!$A$2:$B$77,2,FALSE),"")</f>
        <v>Chaddlewood</v>
      </c>
      <c r="L8" s="13">
        <v>9.9</v>
      </c>
      <c r="M8" s="14">
        <v>9.15</v>
      </c>
    </row>
    <row r="9" spans="1:16" ht="15">
      <c r="A9" s="15">
        <v>6</v>
      </c>
      <c r="B9" s="16" t="s">
        <v>50</v>
      </c>
      <c r="C9" s="19" t="s">
        <v>160</v>
      </c>
      <c r="D9" s="9">
        <v>64</v>
      </c>
      <c r="E9" s="10" t="str">
        <f>_xlfn.IFERROR(VLOOKUP(D9,SCHOOLS!$A$2:$B$77,2,FALSE),"")</f>
        <v>Bickleigh Down</v>
      </c>
      <c r="F9" s="17"/>
      <c r="G9" s="18">
        <v>71</v>
      </c>
      <c r="H9" s="10" t="str">
        <f>_xlfn.IFERROR(VLOOKUP(G9,SCHOOLS!$A$2:$B$77,2,FALSE),"")</f>
        <v>Elburton</v>
      </c>
      <c r="I9" s="17"/>
      <c r="J9" s="18">
        <v>16</v>
      </c>
      <c r="K9" s="46" t="str">
        <f>_xlfn.IFERROR(VLOOKUP(J9,SCHOOLS!$A$2:$B$77,2,FALSE),"")</f>
        <v>Montpelier</v>
      </c>
      <c r="L9" s="13">
        <v>10.3</v>
      </c>
      <c r="M9" s="14">
        <v>9.25</v>
      </c>
      <c r="P9" s="2" t="s">
        <v>152</v>
      </c>
    </row>
    <row r="10" spans="1:16" ht="15">
      <c r="A10" s="6">
        <v>7</v>
      </c>
      <c r="B10" s="16" t="s">
        <v>51</v>
      </c>
      <c r="C10" s="19" t="s">
        <v>161</v>
      </c>
      <c r="D10" s="9">
        <v>21</v>
      </c>
      <c r="E10" s="10" t="str">
        <f>_xlfn.IFERROR(VLOOKUP(D10,SCHOOLS!$A$2:$B$77,2,FALSE),"")</f>
        <v>St Josephs</v>
      </c>
      <c r="F10" s="17"/>
      <c r="G10" s="18">
        <v>42</v>
      </c>
      <c r="H10" s="10" t="str">
        <f>_xlfn.IFERROR(VLOOKUP(G10,SCHOOLS!$A$2:$B$77,2,FALSE),"")</f>
        <v>Drake</v>
      </c>
      <c r="I10" s="17"/>
      <c r="J10" s="18">
        <v>24</v>
      </c>
      <c r="K10" s="46" t="str">
        <f>_xlfn.IFERROR(VLOOKUP(J10,SCHOOLS!$A$2:$B$77,2,FALSE),"")</f>
        <v>St Peters RC</v>
      </c>
      <c r="L10" s="13">
        <v>10.5</v>
      </c>
      <c r="M10" s="14">
        <v>10.2</v>
      </c>
      <c r="P10" s="2" t="s">
        <v>150</v>
      </c>
    </row>
    <row r="11" spans="1:13" ht="15">
      <c r="A11" s="15">
        <v>8</v>
      </c>
      <c r="B11" s="16" t="s">
        <v>62</v>
      </c>
      <c r="C11" s="19" t="s">
        <v>162</v>
      </c>
      <c r="D11" s="9">
        <v>54</v>
      </c>
      <c r="E11" s="10" t="str">
        <f>_xlfn.IFERROR(VLOOKUP(D11,SCHOOLS!$A$2:$B$77,2,FALSE),"")</f>
        <v>Chaddlewood</v>
      </c>
      <c r="F11" s="17"/>
      <c r="G11" s="18">
        <v>49</v>
      </c>
      <c r="H11" s="10" t="str">
        <f>_xlfn.IFERROR(VLOOKUP(G11,SCHOOLS!$A$2:$B$77,2,FALSE),"")</f>
        <v>Dunstone</v>
      </c>
      <c r="I11" s="17"/>
      <c r="J11" s="18">
        <v>72</v>
      </c>
      <c r="K11" s="46" t="str">
        <f>_xlfn.IFERROR(VLOOKUP(J11,SCHOOLS!$A$2:$B$77,2,FALSE),"")</f>
        <v>Pomphlett</v>
      </c>
      <c r="L11" s="13">
        <v>10.4</v>
      </c>
      <c r="M11" s="14">
        <v>10.13</v>
      </c>
    </row>
    <row r="12" spans="1:13" ht="15">
      <c r="A12" s="15">
        <v>9</v>
      </c>
      <c r="B12" s="16" t="s">
        <v>52</v>
      </c>
      <c r="C12" s="19" t="s">
        <v>163</v>
      </c>
      <c r="D12" s="9">
        <v>31</v>
      </c>
      <c r="E12" s="10" t="str">
        <f>_xlfn.IFERROR(VLOOKUP(D12,SCHOOLS!$A$2:$B$77,2,FALSE),"")</f>
        <v>Whitleigh</v>
      </c>
      <c r="F12" s="17"/>
      <c r="G12" s="18">
        <v>64</v>
      </c>
      <c r="H12" s="10" t="str">
        <f>_xlfn.IFERROR(VLOOKUP(G12,SCHOOLS!$A$2:$B$77,2,FALSE),"")</f>
        <v>Bickleigh Down</v>
      </c>
      <c r="I12" s="17"/>
      <c r="J12" s="18">
        <v>71</v>
      </c>
      <c r="K12" s="46" t="str">
        <f>_xlfn.IFERROR(VLOOKUP(J12,SCHOOLS!$A$2:$B$77,2,FALSE),"")</f>
        <v>Elburton</v>
      </c>
      <c r="L12" s="13">
        <v>10.9</v>
      </c>
      <c r="M12" s="14">
        <v>10.16</v>
      </c>
    </row>
    <row r="13" spans="1:13" ht="26.25">
      <c r="A13" s="6">
        <v>10</v>
      </c>
      <c r="B13" s="16" t="s">
        <v>53</v>
      </c>
      <c r="C13" s="19" t="s">
        <v>164</v>
      </c>
      <c r="D13" s="9">
        <v>67</v>
      </c>
      <c r="E13" s="10" t="str">
        <f>_xlfn.IFERROR(VLOOKUP(D13,SCHOOLS!$A$2:$B$77,2,FALSE),"")</f>
        <v>Yealmpstone Farm</v>
      </c>
      <c r="F13" s="50"/>
      <c r="G13" s="18">
        <v>78</v>
      </c>
      <c r="H13" s="10" t="str">
        <f>_xlfn.IFERROR(VLOOKUP(G13,SCHOOLS!$A$2:$B$77,2,FALSE),"")</f>
        <v>Kings</v>
      </c>
      <c r="I13" s="50"/>
      <c r="J13" s="18">
        <v>24</v>
      </c>
      <c r="K13" s="46" t="str">
        <f>_xlfn.IFERROR(VLOOKUP(J13,SCHOOLS!$A$2:$B$77,2,FALSE),"")</f>
        <v>St Peters RC</v>
      </c>
      <c r="L13" s="13">
        <v>11.9</v>
      </c>
      <c r="M13" s="14">
        <v>10.09</v>
      </c>
    </row>
    <row r="14" spans="1:13" ht="15">
      <c r="A14" s="15">
        <v>11</v>
      </c>
      <c r="B14" s="16" t="s">
        <v>54</v>
      </c>
      <c r="C14" s="19" t="s">
        <v>165</v>
      </c>
      <c r="D14" s="9">
        <v>57</v>
      </c>
      <c r="E14" s="10" t="str">
        <f>_xlfn.IFERROR(VLOOKUP(D14,SCHOOLS!$A$2:$B$77,2,FALSE),"")</f>
        <v>Austin Farm</v>
      </c>
      <c r="F14" s="17"/>
      <c r="G14" s="18">
        <v>54</v>
      </c>
      <c r="H14" s="10" t="str">
        <f>_xlfn.IFERROR(VLOOKUP(G14,SCHOOLS!$A$2:$B$77,2,FALSE),"")</f>
        <v>Chaddlewood</v>
      </c>
      <c r="I14" s="17"/>
      <c r="J14" s="18">
        <v>83</v>
      </c>
      <c r="K14" s="46" t="str">
        <f>_xlfn.IFERROR(VLOOKUP(J14,SCHOOLS!$A$2:$B$77,2,FALSE),"")</f>
        <v>Eggbuckland Vale</v>
      </c>
      <c r="L14" s="13">
        <v>11.7</v>
      </c>
      <c r="M14" s="14">
        <v>10.1</v>
      </c>
    </row>
    <row r="15" spans="1:13" ht="15">
      <c r="A15" s="15">
        <v>12</v>
      </c>
      <c r="B15" s="16" t="s">
        <v>55</v>
      </c>
      <c r="C15" s="20" t="s">
        <v>166</v>
      </c>
      <c r="D15" s="9">
        <v>41</v>
      </c>
      <c r="E15" s="10" t="str">
        <f>_xlfn.IFERROR(VLOOKUP(D15,SCHOOLS!$A$2:$B$77,2,FALSE),"")</f>
        <v>Salisbury Road</v>
      </c>
      <c r="F15" s="17"/>
      <c r="G15" s="18">
        <v>51</v>
      </c>
      <c r="H15" s="10" t="str">
        <f>_xlfn.IFERROR(VLOOKUP(G15,SCHOOLS!$A$2:$B$77,2,FALSE),"")</f>
        <v>Widey Court</v>
      </c>
      <c r="I15" s="17"/>
      <c r="J15" s="18">
        <v>4</v>
      </c>
      <c r="K15" s="46" t="str">
        <f>_xlfn.IFERROR(VLOOKUP(J15,SCHOOLS!$A$2:$B$77,2,FALSE),"")</f>
        <v>Stoke Damerel</v>
      </c>
      <c r="L15" s="13">
        <v>11.1</v>
      </c>
      <c r="M15" s="21">
        <v>10.2</v>
      </c>
    </row>
    <row r="16" spans="1:13" ht="15">
      <c r="A16" s="6">
        <v>13</v>
      </c>
      <c r="B16" s="22" t="s">
        <v>68</v>
      </c>
      <c r="C16" s="20" t="s">
        <v>167</v>
      </c>
      <c r="D16" s="9">
        <v>21</v>
      </c>
      <c r="E16" s="10" t="str">
        <f>_xlfn.IFERROR(VLOOKUP(D16,SCHOOLS!$A$2:$B$77,2,FALSE),"")</f>
        <v>St Josephs</v>
      </c>
      <c r="F16" s="23"/>
      <c r="G16" s="24">
        <v>67</v>
      </c>
      <c r="H16" s="10" t="str">
        <f>_xlfn.IFERROR(VLOOKUP(G16,SCHOOLS!$A$2:$B$77,2,FALSE),"")</f>
        <v>Yealmpstone Farm</v>
      </c>
      <c r="I16" s="23"/>
      <c r="J16" s="24">
        <v>69</v>
      </c>
      <c r="K16" s="46" t="str">
        <f>_xlfn.IFERROR(VLOOKUP(J16,SCHOOLS!$A$2:$B$77,2,FALSE),"")</f>
        <v>Wembury</v>
      </c>
      <c r="L16" s="13">
        <v>12.1</v>
      </c>
      <c r="M16" s="25">
        <v>11.38</v>
      </c>
    </row>
    <row r="17" spans="1:13" ht="15">
      <c r="A17" s="15">
        <v>14</v>
      </c>
      <c r="B17" s="22" t="s">
        <v>89</v>
      </c>
      <c r="C17" s="20" t="s">
        <v>168</v>
      </c>
      <c r="D17" s="9">
        <v>83</v>
      </c>
      <c r="E17" s="10" t="str">
        <f>_xlfn.IFERROR(VLOOKUP(D17,SCHOOLS!$A$2:$B$77,2,FALSE),"")</f>
        <v>Eggbuckland Vale</v>
      </c>
      <c r="F17" s="48"/>
      <c r="G17" s="49">
        <v>72</v>
      </c>
      <c r="H17" s="10" t="str">
        <f>_xlfn.IFERROR(VLOOKUP(G17,SCHOOLS!$A$2:$B$77,2,FALSE),"")</f>
        <v>Pomphlett</v>
      </c>
      <c r="I17" s="23"/>
      <c r="J17" s="24">
        <v>70</v>
      </c>
      <c r="K17" s="46" t="str">
        <f>_xlfn.IFERROR(VLOOKUP(J17,SCHOOLS!$A$2:$B$77,2,FALSE),"")</f>
        <v>Hooe</v>
      </c>
      <c r="L17" s="13">
        <v>11.7</v>
      </c>
      <c r="M17" s="25">
        <v>11.1</v>
      </c>
    </row>
    <row r="18" spans="1:13" ht="15">
      <c r="A18" s="15">
        <v>15</v>
      </c>
      <c r="B18" s="22" t="s">
        <v>76</v>
      </c>
      <c r="C18" s="20" t="s">
        <v>169</v>
      </c>
      <c r="D18" s="9">
        <v>73</v>
      </c>
      <c r="E18" s="10" t="str">
        <f>_xlfn.IFERROR(VLOOKUP(D18,SCHOOLS!$A$2:$B$77,2,FALSE),"")</f>
        <v>Goosewell</v>
      </c>
      <c r="F18" s="26"/>
      <c r="G18" s="27">
        <v>52</v>
      </c>
      <c r="H18" s="10" t="str">
        <f>_xlfn.IFERROR(VLOOKUP(G18,SCHOOLS!$A$2:$B$77,2,FALSE),"")</f>
        <v>Old Priory</v>
      </c>
      <c r="I18" s="23"/>
      <c r="J18" s="24">
        <v>43</v>
      </c>
      <c r="K18" s="46" t="str">
        <f>_xlfn.IFERROR(VLOOKUP(J18,SCHOOLS!$A$2:$B$77,2,FALSE),"")</f>
        <v>Woodford Juniors</v>
      </c>
      <c r="L18" s="13">
        <v>11.6</v>
      </c>
      <c r="M18" s="25">
        <v>10.02</v>
      </c>
    </row>
    <row r="19" spans="1:13" ht="15">
      <c r="A19" s="6">
        <v>16</v>
      </c>
      <c r="B19" s="22" t="s">
        <v>69</v>
      </c>
      <c r="C19" s="19"/>
      <c r="D19" s="9"/>
      <c r="E19" s="10">
        <f>_xlfn.IFERROR(VLOOKUP(D19,SCHOOLS!$A$2:$B$77,2,FALSE),"")</f>
      </c>
      <c r="F19" s="26"/>
      <c r="G19" s="27"/>
      <c r="H19" s="10">
        <f>_xlfn.IFERROR(VLOOKUP(G19,SCHOOLS!$A$2:$B$77,2,FALSE),"")</f>
      </c>
      <c r="I19" s="23"/>
      <c r="J19" s="24"/>
      <c r="K19" s="46">
        <f>_xlfn.IFERROR(VLOOKUP(J19,SCHOOLS!$A$2:$B$77,2,FALSE),"")</f>
      </c>
      <c r="L19" s="13">
        <v>12.8</v>
      </c>
      <c r="M19" s="25">
        <v>11.46</v>
      </c>
    </row>
    <row r="20" spans="1:13" ht="15">
      <c r="A20" s="15">
        <v>17</v>
      </c>
      <c r="B20" s="22" t="s">
        <v>63</v>
      </c>
      <c r="C20" s="19"/>
      <c r="D20" s="9"/>
      <c r="E20" s="10">
        <f>_xlfn.IFERROR(VLOOKUP(D20,SCHOOLS!$A$2:$B$77,2,FALSE),"")</f>
      </c>
      <c r="F20" s="26"/>
      <c r="G20" s="27"/>
      <c r="H20" s="10">
        <f>_xlfn.IFERROR(VLOOKUP(G20,SCHOOLS!$A$2:$B$77,2,FALSE),"")</f>
      </c>
      <c r="I20" s="10"/>
      <c r="J20" s="24"/>
      <c r="K20" s="46">
        <f>_xlfn.IFERROR(VLOOKUP(J20,SCHOOLS!$A$2:$B$77,2,FALSE),"")</f>
      </c>
      <c r="L20" s="13">
        <v>12.8</v>
      </c>
      <c r="M20" s="25">
        <v>11.39</v>
      </c>
    </row>
    <row r="21" spans="1:13" ht="15">
      <c r="A21" s="15">
        <v>18</v>
      </c>
      <c r="B21" s="22" t="s">
        <v>77</v>
      </c>
      <c r="C21" s="19"/>
      <c r="D21" s="9"/>
      <c r="E21" s="10">
        <f>_xlfn.IFERROR(VLOOKUP(D21,SCHOOLS!$A$2:$B$77,2,FALSE),"")</f>
      </c>
      <c r="F21" s="23"/>
      <c r="G21" s="24"/>
      <c r="H21" s="10">
        <f>_xlfn.IFERROR(VLOOKUP(G21,SCHOOLS!$A$2:$B$77,2,FALSE),"")</f>
      </c>
      <c r="I21" s="23"/>
      <c r="J21" s="24"/>
      <c r="K21" s="46">
        <f>_xlfn.IFERROR(VLOOKUP(J21,SCHOOLS!$A$2:$B$77,2,FALSE),"")</f>
      </c>
      <c r="L21" s="13">
        <v>11.9</v>
      </c>
      <c r="M21" s="25">
        <v>10.7</v>
      </c>
    </row>
    <row r="22" spans="1:13" ht="15">
      <c r="A22" s="6">
        <v>19</v>
      </c>
      <c r="B22" s="22" t="s">
        <v>70</v>
      </c>
      <c r="C22" s="19" t="s">
        <v>170</v>
      </c>
      <c r="D22" s="9">
        <v>42</v>
      </c>
      <c r="E22" s="10" t="str">
        <f>_xlfn.IFERROR(VLOOKUP(D22,SCHOOLS!$A$2:$B$77,2,FALSE),"")</f>
        <v>Drake</v>
      </c>
      <c r="F22" s="26"/>
      <c r="G22" s="27"/>
      <c r="H22" s="10">
        <f>_xlfn.IFERROR(VLOOKUP(G22,SCHOOLS!$A$2:$B$77,2,FALSE),"")</f>
      </c>
      <c r="I22" s="23"/>
      <c r="J22" s="24"/>
      <c r="K22" s="46">
        <f>_xlfn.IFERROR(VLOOKUP(J22,SCHOOLS!$A$2:$B$77,2,FALSE),"")</f>
      </c>
      <c r="L22" s="13">
        <v>11.4</v>
      </c>
      <c r="M22" s="25">
        <v>11.58</v>
      </c>
    </row>
    <row r="23" spans="1:13" ht="15">
      <c r="A23" s="15">
        <v>20</v>
      </c>
      <c r="B23" s="22" t="s">
        <v>64</v>
      </c>
      <c r="C23" s="20"/>
      <c r="D23" s="9"/>
      <c r="E23" s="10">
        <f>_xlfn.IFERROR(VLOOKUP(D23,SCHOOLS!$A$2:$B$77,2,FALSE),"")</f>
      </c>
      <c r="F23" s="26"/>
      <c r="G23" s="27"/>
      <c r="H23" s="10">
        <f>_xlfn.IFERROR(VLOOKUP(G23,SCHOOLS!$A$2:$B$77,2,FALSE),"")</f>
      </c>
      <c r="I23" s="23"/>
      <c r="J23" s="24"/>
      <c r="K23" s="46">
        <f>_xlfn.IFERROR(VLOOKUP(J23,SCHOOLS!$A$2:$B$77,2,FALSE),"")</f>
      </c>
      <c r="L23" s="13">
        <v>12.6</v>
      </c>
      <c r="M23" s="25">
        <v>11.8</v>
      </c>
    </row>
    <row r="24" spans="1:13" ht="15">
      <c r="A24" s="15">
        <v>21</v>
      </c>
      <c r="B24" s="22" t="s">
        <v>78</v>
      </c>
      <c r="C24" s="19"/>
      <c r="D24" s="9"/>
      <c r="E24" s="10">
        <f>_xlfn.IFERROR(VLOOKUP(D24,SCHOOLS!$A$2:$B$77,2,FALSE),"")</f>
      </c>
      <c r="F24" s="26"/>
      <c r="G24" s="27"/>
      <c r="H24" s="10">
        <f>_xlfn.IFERROR(VLOOKUP(G24,SCHOOLS!$A$2:$B$77,2,FALSE),"")</f>
      </c>
      <c r="I24" s="23"/>
      <c r="J24" s="24"/>
      <c r="K24" s="46">
        <f>_xlfn.IFERROR(VLOOKUP(J24,SCHOOLS!$A$2:$B$77,2,FALSE),"")</f>
      </c>
      <c r="L24" s="13">
        <v>12.8</v>
      </c>
      <c r="M24" s="25">
        <v>11.99</v>
      </c>
    </row>
    <row r="25" spans="1:13" ht="15">
      <c r="A25" s="6">
        <v>22</v>
      </c>
      <c r="B25" s="22" t="s">
        <v>71</v>
      </c>
      <c r="C25" s="19"/>
      <c r="D25" s="9"/>
      <c r="E25" s="10">
        <f>_xlfn.IFERROR(VLOOKUP(D25,SCHOOLS!$A$2:$B$77,2,FALSE),"")</f>
      </c>
      <c r="F25" s="23"/>
      <c r="G25" s="24"/>
      <c r="H25" s="10">
        <f>_xlfn.IFERROR(VLOOKUP(G25,SCHOOLS!$A$2:$B$77,2,FALSE),"")</f>
      </c>
      <c r="I25" s="23"/>
      <c r="J25" s="24"/>
      <c r="K25" s="46">
        <f>_xlfn.IFERROR(VLOOKUP(J25,SCHOOLS!$A$2:$B$77,2,FALSE),"")</f>
      </c>
      <c r="L25" s="13">
        <v>13.5</v>
      </c>
      <c r="M25" s="25">
        <v>12.19</v>
      </c>
    </row>
    <row r="26" spans="1:13" ht="15">
      <c r="A26" s="15">
        <v>23</v>
      </c>
      <c r="B26" s="22" t="s">
        <v>65</v>
      </c>
      <c r="C26" s="19"/>
      <c r="D26" s="9"/>
      <c r="E26" s="10">
        <f>_xlfn.IFERROR(VLOOKUP(D26,SCHOOLS!$A$2:$B$77,2,FALSE),"")</f>
      </c>
      <c r="F26" s="23"/>
      <c r="G26" s="24"/>
      <c r="H26" s="10">
        <f>_xlfn.IFERROR(VLOOKUP(G26,SCHOOLS!$A$2:$B$77,2,FALSE),"")</f>
      </c>
      <c r="I26" s="23"/>
      <c r="J26" s="24"/>
      <c r="K26" s="46">
        <f>_xlfn.IFERROR(VLOOKUP(J26,SCHOOLS!$A$2:$B$77,2,FALSE),"")</f>
      </c>
      <c r="L26" s="13">
        <v>13.8</v>
      </c>
      <c r="M26" s="25">
        <v>12.3</v>
      </c>
    </row>
    <row r="27" spans="1:13" ht="15">
      <c r="A27" s="15">
        <v>24</v>
      </c>
      <c r="B27" s="22" t="s">
        <v>79</v>
      </c>
      <c r="C27" s="19"/>
      <c r="D27" s="9"/>
      <c r="E27" s="10">
        <f>_xlfn.IFERROR(VLOOKUP(D27,SCHOOLS!$A$2:$B$77,2,FALSE),"")</f>
      </c>
      <c r="F27" s="23"/>
      <c r="G27" s="24"/>
      <c r="H27" s="10">
        <f>_xlfn.IFERROR(VLOOKUP(G27,SCHOOLS!$A$2:$B$77,2,FALSE),"")</f>
      </c>
      <c r="I27" s="23"/>
      <c r="J27" s="24"/>
      <c r="K27" s="46">
        <f>_xlfn.IFERROR(VLOOKUP(J27,SCHOOLS!$A$2:$B$77,2,FALSE),"")</f>
      </c>
      <c r="L27" s="13">
        <v>13.5</v>
      </c>
      <c r="M27" s="28">
        <v>12.31</v>
      </c>
    </row>
    <row r="28" spans="1:13" ht="15">
      <c r="A28" s="6">
        <v>25</v>
      </c>
      <c r="B28" s="22" t="s">
        <v>72</v>
      </c>
      <c r="C28" s="19"/>
      <c r="D28" s="9"/>
      <c r="E28" s="10">
        <f>_xlfn.IFERROR(VLOOKUP(D28,SCHOOLS!$A$2:$B$77,2,FALSE),"")</f>
      </c>
      <c r="F28" s="23"/>
      <c r="G28" s="24"/>
      <c r="H28" s="10">
        <f>_xlfn.IFERROR(VLOOKUP(G28,SCHOOLS!$A$2:$B$77,2,FALSE),"")</f>
      </c>
      <c r="I28" s="23"/>
      <c r="J28" s="24"/>
      <c r="K28" s="46">
        <f>_xlfn.IFERROR(VLOOKUP(J28,SCHOOLS!$A$2:$B$77,2,FALSE),"")</f>
      </c>
      <c r="L28" s="13">
        <v>32.8</v>
      </c>
      <c r="M28" s="28">
        <v>27.77</v>
      </c>
    </row>
    <row r="29" spans="1:13" ht="15">
      <c r="A29" s="15">
        <v>26</v>
      </c>
      <c r="B29" s="22" t="s">
        <v>66</v>
      </c>
      <c r="C29" s="20"/>
      <c r="D29" s="9"/>
      <c r="E29" s="10">
        <f>_xlfn.IFERROR(VLOOKUP(D29,SCHOOLS!$A$2:$B$77,2,FALSE),"")</f>
      </c>
      <c r="F29" s="23"/>
      <c r="G29" s="24"/>
      <c r="H29" s="10">
        <f>_xlfn.IFERROR(VLOOKUP(G29,SCHOOLS!$A$2:$B$77,2,FALSE),"")</f>
      </c>
      <c r="I29" s="23"/>
      <c r="J29" s="24"/>
      <c r="K29" s="46">
        <f>_xlfn.IFERROR(VLOOKUP(J29,SCHOOLS!$A$2:$B$77,2,FALSE),"")</f>
      </c>
      <c r="L29" s="13">
        <v>32.8</v>
      </c>
      <c r="M29" s="28">
        <v>29.65</v>
      </c>
    </row>
    <row r="30" spans="1:13" ht="15">
      <c r="A30" s="15">
        <v>27</v>
      </c>
      <c r="B30" s="22" t="s">
        <v>80</v>
      </c>
      <c r="C30" s="20"/>
      <c r="D30" s="9"/>
      <c r="E30" s="10">
        <f>_xlfn.IFERROR(VLOOKUP(D30,SCHOOLS!$A$2:$B$77,2,FALSE),"")</f>
      </c>
      <c r="F30" s="23"/>
      <c r="G30" s="24"/>
      <c r="H30" s="10">
        <f>_xlfn.IFERROR(VLOOKUP(G30,SCHOOLS!$A$2:$B$77,2,FALSE),"")</f>
      </c>
      <c r="I30" s="23"/>
      <c r="J30" s="24"/>
      <c r="K30" s="46">
        <f>_xlfn.IFERROR(VLOOKUP(J30,SCHOOLS!$A$2:$B$77,2,FALSE),"")</f>
      </c>
      <c r="L30" s="13">
        <v>30.9</v>
      </c>
      <c r="M30" s="28">
        <v>28.5</v>
      </c>
    </row>
    <row r="31" spans="1:13" ht="15">
      <c r="A31" s="6">
        <v>28</v>
      </c>
      <c r="B31" s="22" t="s">
        <v>73</v>
      </c>
      <c r="C31" s="19"/>
      <c r="D31" s="9"/>
      <c r="E31" s="10">
        <f>_xlfn.IFERROR(VLOOKUP(D31,SCHOOLS!$A$2:$B$77,2,FALSE),"")</f>
      </c>
      <c r="F31" s="23"/>
      <c r="G31" s="24"/>
      <c r="H31" s="10">
        <f>_xlfn.IFERROR(VLOOKUP(G31,SCHOOLS!$A$2:$B$77,2,FALSE),"")</f>
      </c>
      <c r="I31" s="23"/>
      <c r="J31" s="24"/>
      <c r="K31" s="46">
        <f>_xlfn.IFERROR(VLOOKUP(J31,SCHOOLS!$A$2:$B$77,2,FALSE),"")</f>
      </c>
      <c r="L31" s="13"/>
      <c r="M31" s="25">
        <v>29.58</v>
      </c>
    </row>
    <row r="32" spans="1:13" ht="15">
      <c r="A32" s="15">
        <v>29</v>
      </c>
      <c r="B32" s="22" t="s">
        <v>67</v>
      </c>
      <c r="C32" s="19"/>
      <c r="D32" s="9"/>
      <c r="E32" s="10">
        <f>_xlfn.IFERROR(VLOOKUP(D32,SCHOOLS!$A$2:$B$77,2,FALSE),"")</f>
      </c>
      <c r="F32" s="23"/>
      <c r="G32" s="24"/>
      <c r="H32" s="10">
        <f>_xlfn.IFERROR(VLOOKUP(G32,SCHOOLS!$A$2:$B$77,2,FALSE),"")</f>
      </c>
      <c r="I32" s="23"/>
      <c r="J32" s="24"/>
      <c r="K32" s="46">
        <f>_xlfn.IFERROR(VLOOKUP(J32,SCHOOLS!$A$2:$B$77,2,FALSE),"")</f>
      </c>
      <c r="L32" s="13"/>
      <c r="M32" s="28">
        <v>29.67</v>
      </c>
    </row>
    <row r="33" spans="1:13" ht="15">
      <c r="A33" s="15">
        <v>30</v>
      </c>
      <c r="B33" s="22" t="s">
        <v>81</v>
      </c>
      <c r="C33" s="19"/>
      <c r="D33" s="9"/>
      <c r="E33" s="10">
        <f>_xlfn.IFERROR(VLOOKUP(D33,SCHOOLS!$A$2:$B$77,2,FALSE),"")</f>
      </c>
      <c r="F33" s="23"/>
      <c r="G33" s="24"/>
      <c r="H33" s="10">
        <f>_xlfn.IFERROR(VLOOKUP(G33,SCHOOLS!$A$2:$B$77,2,FALSE),"")</f>
      </c>
      <c r="I33" s="23"/>
      <c r="J33" s="24"/>
      <c r="K33" s="46">
        <f>_xlfn.IFERROR(VLOOKUP(J33,SCHOOLS!$A$2:$B$77,2,FALSE),"")</f>
      </c>
      <c r="L33" s="13"/>
      <c r="M33" s="25">
        <v>27.8</v>
      </c>
    </row>
    <row r="34" spans="1:13" ht="15">
      <c r="A34" s="6">
        <v>31</v>
      </c>
      <c r="B34" s="29" t="s">
        <v>56</v>
      </c>
      <c r="C34" s="19"/>
      <c r="D34" s="9"/>
      <c r="E34" s="10">
        <f>_xlfn.IFERROR(VLOOKUP(D34,SCHOOLS!$A$2:$B$77,2,FALSE),"")</f>
      </c>
      <c r="F34" s="30"/>
      <c r="G34" s="31"/>
      <c r="H34" s="10">
        <f>_xlfn.IFERROR(VLOOKUP(G34,SCHOOLS!$A$2:$B$77,2,FALSE),"")</f>
      </c>
      <c r="I34" s="30"/>
      <c r="J34" s="31"/>
      <c r="K34" s="46">
        <f>_xlfn.IFERROR(VLOOKUP(J34,SCHOOLS!$A$2:$B$77,2,FALSE),"")</f>
      </c>
      <c r="L34" s="13">
        <v>41.6</v>
      </c>
      <c r="M34" s="32">
        <v>37.41</v>
      </c>
    </row>
    <row r="35" spans="1:13" ht="15">
      <c r="A35" s="15">
        <v>32</v>
      </c>
      <c r="B35" s="29" t="s">
        <v>88</v>
      </c>
      <c r="C35" s="20"/>
      <c r="D35" s="9"/>
      <c r="E35" s="10">
        <f>_xlfn.IFERROR(VLOOKUP(D35,SCHOOLS!$A$2:$B$77,2,FALSE),"")</f>
      </c>
      <c r="F35" s="30"/>
      <c r="G35" s="31"/>
      <c r="H35" s="10">
        <f>_xlfn.IFERROR(VLOOKUP(G35,SCHOOLS!$A$2:$B$77,2,FALSE),"")</f>
      </c>
      <c r="I35" s="30"/>
      <c r="J35" s="31"/>
      <c r="K35" s="46">
        <f>_xlfn.IFERROR(VLOOKUP(J35,SCHOOLS!$A$2:$B$77,2,FALSE),"")</f>
      </c>
      <c r="L35" s="13">
        <v>40.7</v>
      </c>
      <c r="M35" s="32">
        <v>37.04</v>
      </c>
    </row>
    <row r="36" spans="1:13" ht="15">
      <c r="A36" s="15">
        <v>33</v>
      </c>
      <c r="B36" s="29" t="s">
        <v>57</v>
      </c>
      <c r="C36" s="20"/>
      <c r="D36" s="9"/>
      <c r="E36" s="10">
        <f>_xlfn.IFERROR(VLOOKUP(D36,SCHOOLS!$A$2:$B$77,2,FALSE),"")</f>
      </c>
      <c r="F36" s="30"/>
      <c r="G36" s="31"/>
      <c r="H36" s="10">
        <f>_xlfn.IFERROR(VLOOKUP(G36,SCHOOLS!$A$2:$B$77,2,FALSE),"")</f>
      </c>
      <c r="I36" s="30"/>
      <c r="J36" s="31"/>
      <c r="K36" s="46">
        <f>_xlfn.IFERROR(VLOOKUP(J36,SCHOOLS!$A$2:$B$77,2,FALSE),"")</f>
      </c>
      <c r="L36" s="13">
        <v>41.8</v>
      </c>
      <c r="M36" s="32">
        <v>37.36</v>
      </c>
    </row>
    <row r="37" spans="1:13" ht="15">
      <c r="A37" s="6">
        <v>34</v>
      </c>
      <c r="B37" s="29" t="s">
        <v>58</v>
      </c>
      <c r="C37" s="20"/>
      <c r="D37" s="9"/>
      <c r="E37" s="10">
        <f>_xlfn.IFERROR(VLOOKUP(D37,SCHOOLS!$A$2:$B$77,2,FALSE),"")</f>
      </c>
      <c r="F37" s="30"/>
      <c r="G37" s="31"/>
      <c r="H37" s="10">
        <f>_xlfn.IFERROR(VLOOKUP(G37,SCHOOLS!$A$2:$B$77,2,FALSE),"")</f>
      </c>
      <c r="I37" s="30"/>
      <c r="J37" s="31"/>
      <c r="K37" s="46">
        <f>_xlfn.IFERROR(VLOOKUP(J37,SCHOOLS!$A$2:$B$77,2,FALSE),"")</f>
      </c>
      <c r="L37" s="13">
        <v>39.6</v>
      </c>
      <c r="M37" s="32">
        <v>38.56</v>
      </c>
    </row>
    <row r="38" spans="1:13" ht="15">
      <c r="A38" s="15">
        <v>35</v>
      </c>
      <c r="B38" s="29" t="s">
        <v>82</v>
      </c>
      <c r="C38" s="20"/>
      <c r="D38" s="9"/>
      <c r="E38" s="10">
        <f>_xlfn.IFERROR(VLOOKUP(D38,SCHOOLS!$A$2:$B$77,2,FALSE),"")</f>
      </c>
      <c r="F38" s="30"/>
      <c r="G38" s="31"/>
      <c r="H38" s="10">
        <f>_xlfn.IFERROR(VLOOKUP(G38,SCHOOLS!$A$2:$B$77,2,FALSE),"")</f>
      </c>
      <c r="I38" s="30"/>
      <c r="J38" s="31"/>
      <c r="K38" s="46">
        <f>_xlfn.IFERROR(VLOOKUP(J38,SCHOOLS!$A$2:$B$77,2,FALSE),"")</f>
      </c>
      <c r="L38" s="13">
        <v>39.6</v>
      </c>
      <c r="M38" s="32">
        <v>37.6</v>
      </c>
    </row>
    <row r="39" spans="1:13" ht="15">
      <c r="A39" s="15">
        <v>36</v>
      </c>
      <c r="B39" s="29" t="s">
        <v>59</v>
      </c>
      <c r="C39" s="20"/>
      <c r="D39" s="9"/>
      <c r="E39" s="10">
        <f>_xlfn.IFERROR(VLOOKUP(D39,SCHOOLS!$A$2:$B$77,2,FALSE),"")</f>
      </c>
      <c r="F39" s="30"/>
      <c r="G39" s="31"/>
      <c r="H39" s="10">
        <f>_xlfn.IFERROR(VLOOKUP(G39,SCHOOLS!$A$2:$B$77,2,FALSE),"")</f>
      </c>
      <c r="I39" s="30"/>
      <c r="J39" s="31"/>
      <c r="K39" s="46">
        <f>_xlfn.IFERROR(VLOOKUP(J39,SCHOOLS!$A$2:$B$77,2,FALSE),"")</f>
      </c>
      <c r="L39" s="13">
        <v>38.2</v>
      </c>
      <c r="M39" s="32">
        <v>38.5</v>
      </c>
    </row>
    <row r="40" spans="1:13" ht="15">
      <c r="A40" s="6">
        <v>37</v>
      </c>
      <c r="B40" s="33" t="s">
        <v>102</v>
      </c>
      <c r="C40" s="20"/>
      <c r="D40" s="9"/>
      <c r="E40" s="10">
        <f>_xlfn.IFERROR(VLOOKUP(D40,SCHOOLS!$A$2:$B$77,2,FALSE),"")</f>
      </c>
      <c r="F40" s="34"/>
      <c r="G40" s="35"/>
      <c r="H40" s="10">
        <f>_xlfn.IFERROR(VLOOKUP(G40,SCHOOLS!$A$2:$B$77,2,FALSE),"")</f>
      </c>
      <c r="I40" s="34"/>
      <c r="J40" s="35"/>
      <c r="K40" s="46">
        <f>_xlfn.IFERROR(VLOOKUP(J40,SCHOOLS!$A$2:$B$77,2,FALSE),"")</f>
      </c>
      <c r="L40" s="13">
        <v>63.8</v>
      </c>
      <c r="M40" s="36">
        <v>54.8</v>
      </c>
    </row>
    <row r="41" spans="1:13" ht="15">
      <c r="A41" s="15">
        <v>38</v>
      </c>
      <c r="B41" s="33" t="s">
        <v>103</v>
      </c>
      <c r="C41" s="20"/>
      <c r="D41" s="9"/>
      <c r="E41" s="10">
        <f>_xlfn.IFERROR(VLOOKUP(D41,SCHOOLS!$A$2:$B$77,2,FALSE),"")</f>
      </c>
      <c r="F41" s="34"/>
      <c r="G41" s="35"/>
      <c r="H41" s="10">
        <f>_xlfn.IFERROR(VLOOKUP(G41,SCHOOLS!$A$2:$B$77,2,FALSE),"")</f>
      </c>
      <c r="I41" s="34"/>
      <c r="J41" s="35"/>
      <c r="K41" s="46">
        <f>_xlfn.IFERROR(VLOOKUP(J41,SCHOOLS!$A$2:$B$77,2,FALSE),"")</f>
      </c>
      <c r="L41" s="13">
        <v>60.5</v>
      </c>
      <c r="M41" s="36">
        <v>57.96</v>
      </c>
    </row>
    <row r="42" spans="1:13" ht="15">
      <c r="A42" s="15">
        <v>39</v>
      </c>
      <c r="B42" s="33" t="s">
        <v>104</v>
      </c>
      <c r="C42" s="20"/>
      <c r="D42" s="9"/>
      <c r="E42" s="10">
        <f>_xlfn.IFERROR(VLOOKUP(D42,SCHOOLS!$A$2:$B$77,2,FALSE),"")</f>
      </c>
      <c r="F42" s="34"/>
      <c r="G42" s="35"/>
      <c r="H42" s="10">
        <f>_xlfn.IFERROR(VLOOKUP(G42,SCHOOLS!$A$2:$B$77,2,FALSE),"")</f>
      </c>
      <c r="I42" s="34"/>
      <c r="J42" s="35"/>
      <c r="K42" s="46">
        <f>_xlfn.IFERROR(VLOOKUP(J42,SCHOOLS!$A$2:$B$77,2,FALSE),"")</f>
      </c>
      <c r="L42" s="13">
        <v>62.2</v>
      </c>
      <c r="M42" s="36">
        <v>57.51</v>
      </c>
    </row>
    <row r="43" spans="1:13" ht="15">
      <c r="A43" s="6">
        <v>40</v>
      </c>
      <c r="B43" s="33" t="s">
        <v>105</v>
      </c>
      <c r="C43" s="20"/>
      <c r="D43" s="9"/>
      <c r="E43" s="10">
        <f>_xlfn.IFERROR(VLOOKUP(D43,SCHOOLS!$A$2:$B$77,2,FALSE),"")</f>
      </c>
      <c r="F43" s="34"/>
      <c r="G43" s="35"/>
      <c r="H43" s="10">
        <f>_xlfn.IFERROR(VLOOKUP(G43,SCHOOLS!$A$2:$B$77,2,FALSE),"")</f>
      </c>
      <c r="I43" s="34"/>
      <c r="J43" s="35"/>
      <c r="K43" s="46">
        <f>_xlfn.IFERROR(VLOOKUP(J43,SCHOOLS!$A$2:$B$77,2,FALSE),"")</f>
      </c>
      <c r="L43" s="13">
        <v>67.4</v>
      </c>
      <c r="M43" s="36">
        <v>60.59</v>
      </c>
    </row>
    <row r="44" spans="1:13" ht="15">
      <c r="A44" s="15">
        <v>41</v>
      </c>
      <c r="B44" s="33" t="s">
        <v>106</v>
      </c>
      <c r="C44" s="20"/>
      <c r="D44" s="9"/>
      <c r="E44" s="10">
        <f>_xlfn.IFERROR(VLOOKUP(D44,SCHOOLS!$A$2:$B$77,2,FALSE),"")</f>
      </c>
      <c r="F44" s="34"/>
      <c r="G44" s="35"/>
      <c r="H44" s="10">
        <f>_xlfn.IFERROR(VLOOKUP(G44,SCHOOLS!$A$2:$B$77,2,FALSE),"")</f>
      </c>
      <c r="I44" s="34"/>
      <c r="J44" s="35"/>
      <c r="K44" s="46">
        <f>_xlfn.IFERROR(VLOOKUP(J44,SCHOOLS!$A$2:$B$77,2,FALSE),"")</f>
      </c>
      <c r="L44" s="13">
        <v>64.8</v>
      </c>
      <c r="M44" s="36">
        <v>59.5</v>
      </c>
    </row>
    <row r="45" spans="1:13" ht="15">
      <c r="A45" s="15">
        <v>42</v>
      </c>
      <c r="B45" s="33" t="s">
        <v>107</v>
      </c>
      <c r="C45" s="20"/>
      <c r="D45" s="9"/>
      <c r="E45" s="10">
        <f>_xlfn.IFERROR(VLOOKUP(D45,SCHOOLS!$A$2:$B$77,2,FALSE),"")</f>
      </c>
      <c r="F45" s="34"/>
      <c r="G45" s="35"/>
      <c r="H45" s="10">
        <f>_xlfn.IFERROR(VLOOKUP(G45,SCHOOLS!$A$2:$B$77,2,FALSE),"")</f>
      </c>
      <c r="I45" s="34"/>
      <c r="J45" s="35"/>
      <c r="K45" s="46">
        <f>_xlfn.IFERROR(VLOOKUP(J45,SCHOOLS!$A$2:$B$77,2,FALSE),"")</f>
      </c>
      <c r="L45" s="13">
        <v>62.9</v>
      </c>
      <c r="M45" s="36">
        <v>57.51</v>
      </c>
    </row>
    <row r="47" spans="1:13" ht="21">
      <c r="A47" s="51" t="s">
        <v>46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31.5" customHeight="1">
      <c r="A48" s="52" t="s">
        <v>0</v>
      </c>
      <c r="B48" s="52" t="s">
        <v>1</v>
      </c>
      <c r="C48" s="52" t="s">
        <v>94</v>
      </c>
      <c r="D48" s="52"/>
      <c r="E48" s="52"/>
      <c r="F48" s="52" t="s">
        <v>95</v>
      </c>
      <c r="G48" s="52"/>
      <c r="H48" s="52"/>
      <c r="I48" s="52" t="s">
        <v>96</v>
      </c>
      <c r="J48" s="52"/>
      <c r="K48" s="52"/>
      <c r="L48" s="53" t="s">
        <v>101</v>
      </c>
      <c r="M48" s="53" t="s">
        <v>3</v>
      </c>
    </row>
    <row r="49" spans="1:13" ht="15.75">
      <c r="A49" s="52"/>
      <c r="B49" s="52"/>
      <c r="C49" s="4" t="s">
        <v>99</v>
      </c>
      <c r="D49" s="5" t="s">
        <v>100</v>
      </c>
      <c r="E49" s="4" t="s">
        <v>98</v>
      </c>
      <c r="F49" s="4" t="s">
        <v>99</v>
      </c>
      <c r="G49" s="4" t="s">
        <v>100</v>
      </c>
      <c r="H49" s="4" t="s">
        <v>98</v>
      </c>
      <c r="I49" s="4" t="s">
        <v>99</v>
      </c>
      <c r="J49" s="4" t="s">
        <v>100</v>
      </c>
      <c r="K49" s="45" t="s">
        <v>98</v>
      </c>
      <c r="L49" s="53"/>
      <c r="M49" s="53"/>
    </row>
    <row r="50" spans="1:13" ht="15">
      <c r="A50" s="39"/>
      <c r="B50" s="40" t="s">
        <v>90</v>
      </c>
      <c r="C50" s="41"/>
      <c r="D50" s="41"/>
      <c r="E50" s="10">
        <f>_xlfn.IFERROR(VLOOKUP(D50,SCHOOLS!$A$2:$B$77,2,FALSE),"")</f>
      </c>
      <c r="F50" s="41"/>
      <c r="G50" s="41"/>
      <c r="H50" s="10">
        <f>_xlfn.IFERROR(VLOOKUP(G50,SCHOOLS!$A$2:$B$77,2,FALSE),"")</f>
      </c>
      <c r="I50" s="41"/>
      <c r="J50" s="41"/>
      <c r="K50" s="46">
        <f>_xlfn.IFERROR(VLOOKUP(J50,SCHOOLS!$A$2:$B$77,2,FALSE),"")</f>
      </c>
      <c r="L50" s="42"/>
      <c r="M50" s="43">
        <v>4.33</v>
      </c>
    </row>
    <row r="51" spans="1:13" ht="15">
      <c r="A51" s="39"/>
      <c r="B51" s="40" t="s">
        <v>83</v>
      </c>
      <c r="C51" s="41"/>
      <c r="D51" s="41"/>
      <c r="E51" s="10">
        <f>_xlfn.IFERROR(VLOOKUP(D51,SCHOOLS!$A$2:$B$77,2,FALSE),"")</f>
      </c>
      <c r="F51" s="41"/>
      <c r="G51" s="41"/>
      <c r="H51" s="10">
        <f>_xlfn.IFERROR(VLOOKUP(G51,SCHOOLS!$A$2:$B$77,2,FALSE),"")</f>
      </c>
      <c r="I51" s="41"/>
      <c r="J51" s="41"/>
      <c r="K51" s="46">
        <f>_xlfn.IFERROR(VLOOKUP(J51,SCHOOLS!$A$2:$B$77,2,FALSE),"")</f>
      </c>
      <c r="L51" s="42"/>
      <c r="M51" s="43">
        <v>4.42</v>
      </c>
    </row>
    <row r="52" spans="1:13" ht="15">
      <c r="A52" s="39"/>
      <c r="B52" s="40" t="s">
        <v>74</v>
      </c>
      <c r="C52" s="41"/>
      <c r="D52" s="41"/>
      <c r="E52" s="10">
        <f>_xlfn.IFERROR(VLOOKUP(D52,SCHOOLS!$A$2:$B$77,2,FALSE),"")</f>
      </c>
      <c r="F52" s="41"/>
      <c r="G52" s="41"/>
      <c r="H52" s="10">
        <f>_xlfn.IFERROR(VLOOKUP(G52,SCHOOLS!$A$2:$B$77,2,FALSE),"")</f>
      </c>
      <c r="I52" s="41"/>
      <c r="J52" s="41"/>
      <c r="K52" s="46">
        <f>_xlfn.IFERROR(VLOOKUP(J52,SCHOOLS!$A$2:$B$77,2,FALSE),"")</f>
      </c>
      <c r="L52" s="42"/>
      <c r="M52" s="43">
        <v>4.69</v>
      </c>
    </row>
    <row r="53" spans="1:13" ht="15">
      <c r="A53" s="39"/>
      <c r="B53" s="40" t="s">
        <v>92</v>
      </c>
      <c r="C53" s="41"/>
      <c r="D53" s="41"/>
      <c r="E53" s="10">
        <f>_xlfn.IFERROR(VLOOKUP(D53,SCHOOLS!$A$2:$B$77,2,FALSE),"")</f>
      </c>
      <c r="F53" s="41"/>
      <c r="G53" s="41"/>
      <c r="H53" s="10">
        <f>_xlfn.IFERROR(VLOOKUP(G53,SCHOOLS!$A$2:$B$77,2,FALSE),"")</f>
      </c>
      <c r="I53" s="41"/>
      <c r="J53" s="41"/>
      <c r="K53" s="46">
        <f>_xlfn.IFERROR(VLOOKUP(J53,SCHOOLS!$A$2:$B$77,2,FALSE),"")</f>
      </c>
      <c r="L53" s="42"/>
      <c r="M53" s="43">
        <v>4.31</v>
      </c>
    </row>
    <row r="54" spans="1:13" ht="15">
      <c r="A54" s="39"/>
      <c r="B54" s="40" t="s">
        <v>84</v>
      </c>
      <c r="C54" s="41"/>
      <c r="D54" s="41"/>
      <c r="E54" s="10">
        <f>_xlfn.IFERROR(VLOOKUP(D54,SCHOOLS!$A$2:$B$77,2,FALSE),"")</f>
      </c>
      <c r="F54" s="41"/>
      <c r="G54" s="41"/>
      <c r="H54" s="10">
        <f>_xlfn.IFERROR(VLOOKUP(G54,SCHOOLS!$A$2:$B$77,2,FALSE),"")</f>
      </c>
      <c r="I54" s="41"/>
      <c r="J54" s="41"/>
      <c r="K54" s="46">
        <f>_xlfn.IFERROR(VLOOKUP(J54,SCHOOLS!$A$2:$B$77,2,FALSE),"")</f>
      </c>
      <c r="L54" s="42"/>
      <c r="M54" s="43">
        <v>4.05</v>
      </c>
    </row>
    <row r="55" spans="1:13" ht="15">
      <c r="A55" s="39"/>
      <c r="B55" s="40" t="s">
        <v>4</v>
      </c>
      <c r="C55" s="41"/>
      <c r="D55" s="41"/>
      <c r="E55" s="10">
        <f>_xlfn.IFERROR(VLOOKUP(D55,SCHOOLS!$A$2:$B$77,2,FALSE),"")</f>
      </c>
      <c r="F55" s="41"/>
      <c r="G55" s="41"/>
      <c r="H55" s="10">
        <f>_xlfn.IFERROR(VLOOKUP(G55,SCHOOLS!$A$2:$B$77,2,FALSE),"")</f>
      </c>
      <c r="I55" s="41"/>
      <c r="J55" s="41"/>
      <c r="K55" s="46">
        <f>_xlfn.IFERROR(VLOOKUP(J55,SCHOOLS!$A$2:$B$77,2,FALSE),"")</f>
      </c>
      <c r="L55" s="42"/>
      <c r="M55" s="44">
        <v>4.7</v>
      </c>
    </row>
    <row r="56" spans="1:13" ht="15">
      <c r="A56" s="39"/>
      <c r="B56" s="40" t="s">
        <v>5</v>
      </c>
      <c r="C56" s="41"/>
      <c r="D56" s="41"/>
      <c r="E56" s="10">
        <f>_xlfn.IFERROR(VLOOKUP(D56,SCHOOLS!$A$2:$B$77,2,FALSE),"")</f>
      </c>
      <c r="F56" s="41"/>
      <c r="G56" s="41"/>
      <c r="H56" s="10">
        <f>_xlfn.IFERROR(VLOOKUP(G56,SCHOOLS!$A$2:$B$77,2,FALSE),"")</f>
      </c>
      <c r="I56" s="41"/>
      <c r="J56" s="41"/>
      <c r="K56" s="46">
        <f>_xlfn.IFERROR(VLOOKUP(J56,SCHOOLS!$A$2:$B$77,2,FALSE),"")</f>
      </c>
      <c r="L56" s="42"/>
      <c r="M56" s="44">
        <v>0.5</v>
      </c>
    </row>
    <row r="57" spans="1:13" ht="15">
      <c r="A57" s="39"/>
      <c r="B57" s="40" t="s">
        <v>85</v>
      </c>
      <c r="C57" s="41"/>
      <c r="D57" s="41"/>
      <c r="E57" s="10">
        <f>_xlfn.IFERROR(VLOOKUP(D57,SCHOOLS!$A$2:$B$77,2,FALSE),"")</f>
      </c>
      <c r="F57" s="41"/>
      <c r="G57" s="41"/>
      <c r="H57" s="10">
        <f>_xlfn.IFERROR(VLOOKUP(G57,SCHOOLS!$A$2:$B$77,2,FALSE),"")</f>
      </c>
      <c r="I57" s="41"/>
      <c r="J57" s="41"/>
      <c r="K57" s="46">
        <f>_xlfn.IFERROR(VLOOKUP(J57,SCHOOLS!$A$2:$B$77,2,FALSE),"")</f>
      </c>
      <c r="L57" s="42"/>
      <c r="M57" s="44">
        <v>0.51</v>
      </c>
    </row>
    <row r="58" spans="1:13" ht="15">
      <c r="A58" s="39"/>
      <c r="B58" s="40" t="s">
        <v>75</v>
      </c>
      <c r="C58" s="41"/>
      <c r="D58" s="41"/>
      <c r="E58" s="10">
        <f>_xlfn.IFERROR(VLOOKUP(D58,SCHOOLS!$A$2:$B$77,2,FALSE),"")</f>
      </c>
      <c r="F58" s="41"/>
      <c r="G58" s="41"/>
      <c r="H58" s="10">
        <f>_xlfn.IFERROR(VLOOKUP(G58,SCHOOLS!$A$2:$B$77,2,FALSE),"")</f>
      </c>
      <c r="I58" s="41"/>
      <c r="J58" s="41"/>
      <c r="K58" s="46">
        <f>_xlfn.IFERROR(VLOOKUP(J58,SCHOOLS!$A$2:$B$77,2,FALSE),"")</f>
      </c>
      <c r="L58" s="42"/>
      <c r="M58" s="44">
        <v>0.5</v>
      </c>
    </row>
    <row r="59" spans="1:13" ht="15">
      <c r="A59" s="39"/>
      <c r="B59" s="40" t="s">
        <v>91</v>
      </c>
      <c r="C59" s="41"/>
      <c r="D59" s="41"/>
      <c r="E59" s="10">
        <f>_xlfn.IFERROR(VLOOKUP(D59,SCHOOLS!$A$2:$B$77,2,FALSE),"")</f>
      </c>
      <c r="F59" s="41"/>
      <c r="G59" s="41"/>
      <c r="H59" s="10">
        <f>_xlfn.IFERROR(VLOOKUP(G59,SCHOOLS!$A$2:$B$77,2,FALSE),"")</f>
      </c>
      <c r="I59" s="41"/>
      <c r="J59" s="41"/>
      <c r="K59" s="46">
        <f>_xlfn.IFERROR(VLOOKUP(J59,SCHOOLS!$A$2:$B$77,2,FALSE),"")</f>
      </c>
      <c r="L59" s="42"/>
      <c r="M59" s="44">
        <v>0.51</v>
      </c>
    </row>
    <row r="60" spans="1:13" ht="15">
      <c r="A60" s="39"/>
      <c r="B60" s="40" t="s">
        <v>86</v>
      </c>
      <c r="C60" s="41"/>
      <c r="D60" s="41"/>
      <c r="E60" s="10">
        <f>_xlfn.IFERROR(VLOOKUP(D60,SCHOOLS!$A$2:$B$77,2,FALSE),"")</f>
      </c>
      <c r="F60" s="41"/>
      <c r="G60" s="41"/>
      <c r="H60" s="10">
        <f>_xlfn.IFERROR(VLOOKUP(G60,SCHOOLS!$A$2:$B$77,2,FALSE),"")</f>
      </c>
      <c r="I60" s="41"/>
      <c r="J60" s="41"/>
      <c r="K60" s="46">
        <f>_xlfn.IFERROR(VLOOKUP(J60,SCHOOLS!$A$2:$B$77,2,FALSE),"")</f>
      </c>
      <c r="L60" s="42"/>
      <c r="M60" s="44">
        <v>0.51</v>
      </c>
    </row>
    <row r="61" spans="1:13" ht="15">
      <c r="A61" s="39"/>
      <c r="B61" s="40" t="s">
        <v>6</v>
      </c>
      <c r="C61" s="8"/>
      <c r="D61" s="8"/>
      <c r="E61" s="10">
        <f>_xlfn.IFERROR(VLOOKUP(D61,SCHOOLS!$A$2:$B$77,2,FALSE),"")</f>
      </c>
      <c r="F61" s="41"/>
      <c r="G61" s="41"/>
      <c r="H61" s="10">
        <f>_xlfn.IFERROR(VLOOKUP(G61,SCHOOLS!$A$2:$B$77,2,FALSE),"")</f>
      </c>
      <c r="I61" s="41"/>
      <c r="J61" s="41"/>
      <c r="K61" s="46">
        <f>_xlfn.IFERROR(VLOOKUP(J61,SCHOOLS!$A$2:$B$77,2,FALSE),"")</f>
      </c>
      <c r="L61" s="42"/>
      <c r="M61" s="44">
        <v>0.55</v>
      </c>
    </row>
    <row r="62" spans="1:13" ht="15">
      <c r="A62" s="39"/>
      <c r="B62" s="40" t="s">
        <v>7</v>
      </c>
      <c r="C62" s="41"/>
      <c r="D62" s="41"/>
      <c r="E62" s="10">
        <f>_xlfn.IFERROR(VLOOKUP(D62,SCHOOLS!$A$2:$B$77,2,FALSE),"")</f>
      </c>
      <c r="F62" s="41"/>
      <c r="G62" s="41"/>
      <c r="H62" s="10">
        <f>_xlfn.IFERROR(VLOOKUP(G62,SCHOOLS!$A$2:$B$77,2,FALSE),"")</f>
      </c>
      <c r="I62" s="41"/>
      <c r="J62" s="41"/>
      <c r="K62" s="46">
        <f>_xlfn.IFERROR(VLOOKUP(J62,SCHOOLS!$A$2:$B$77,2,FALSE),"")</f>
      </c>
      <c r="L62" s="42"/>
      <c r="M62" s="44">
        <v>45.4</v>
      </c>
    </row>
    <row r="63" spans="1:13" ht="15">
      <c r="A63" s="39"/>
      <c r="B63" s="40" t="s">
        <v>87</v>
      </c>
      <c r="C63" s="41"/>
      <c r="D63" s="41"/>
      <c r="E63" s="10">
        <f>_xlfn.IFERROR(VLOOKUP(D63,SCHOOLS!$A$2:$B$77,2,FALSE),"")</f>
      </c>
      <c r="F63" s="41"/>
      <c r="G63" s="41"/>
      <c r="H63" s="10">
        <f>_xlfn.IFERROR(VLOOKUP(G63,SCHOOLS!$A$2:$B$77,2,FALSE),"")</f>
      </c>
      <c r="I63" s="41"/>
      <c r="J63" s="41"/>
      <c r="K63" s="46">
        <f>_xlfn.IFERROR(VLOOKUP(J63,SCHOOLS!$A$2:$B$77,2,FALSE),"")</f>
      </c>
      <c r="L63" s="42"/>
      <c r="M63" s="44">
        <v>45.1</v>
      </c>
    </row>
    <row r="64" spans="1:13" ht="15">
      <c r="A64" s="39"/>
      <c r="B64" s="40" t="s">
        <v>8</v>
      </c>
      <c r="C64" s="41"/>
      <c r="D64" s="41"/>
      <c r="E64" s="10">
        <f>_xlfn.IFERROR(VLOOKUP(D64,SCHOOLS!$A$2:$B$77,2,FALSE),"")</f>
      </c>
      <c r="F64" s="41"/>
      <c r="G64" s="41"/>
      <c r="H64" s="10">
        <f>_xlfn.IFERROR(VLOOKUP(G64,SCHOOLS!$A$2:$B$77,2,FALSE),"")</f>
      </c>
      <c r="I64" s="41"/>
      <c r="J64" s="41"/>
      <c r="K64" s="46">
        <f>_xlfn.IFERROR(VLOOKUP(J64,SCHOOLS!$A$2:$B$77,2,FALSE),"")</f>
      </c>
      <c r="L64" s="42"/>
      <c r="M64" s="44">
        <v>45.6</v>
      </c>
    </row>
    <row r="65" spans="1:13" ht="15">
      <c r="A65" s="39"/>
      <c r="B65" s="40" t="s">
        <v>9</v>
      </c>
      <c r="C65" s="41"/>
      <c r="D65" s="41"/>
      <c r="E65" s="10">
        <f>_xlfn.IFERROR(VLOOKUP(D65,SCHOOLS!$A$2:$B$77,2,FALSE),"")</f>
      </c>
      <c r="F65" s="41"/>
      <c r="G65" s="41"/>
      <c r="H65" s="10">
        <f>_xlfn.IFERROR(VLOOKUP(G65,SCHOOLS!$A$2:$B$77,2,FALSE),"")</f>
      </c>
      <c r="I65" s="41"/>
      <c r="J65" s="41"/>
      <c r="K65" s="46">
        <f>_xlfn.IFERROR(VLOOKUP(J65,SCHOOLS!$A$2:$B$77,2,FALSE),"")</f>
      </c>
      <c r="L65" s="42"/>
      <c r="M65" s="44">
        <v>43.4</v>
      </c>
    </row>
    <row r="66" spans="1:13" ht="15">
      <c r="A66" s="39"/>
      <c r="B66" s="40" t="s">
        <v>93</v>
      </c>
      <c r="C66" s="41"/>
      <c r="D66" s="41"/>
      <c r="E66" s="10">
        <f>_xlfn.IFERROR(VLOOKUP(D66,SCHOOLS!$A$2:$B$77,2,FALSE),"")</f>
      </c>
      <c r="F66" s="41"/>
      <c r="G66" s="41"/>
      <c r="H66" s="10">
        <f>_xlfn.IFERROR(VLOOKUP(G66,SCHOOLS!$A$2:$B$77,2,FALSE),"")</f>
      </c>
      <c r="I66" s="41"/>
      <c r="J66" s="41"/>
      <c r="K66" s="46">
        <f>_xlfn.IFERROR(VLOOKUP(J66,SCHOOLS!$A$2:$B$77,2,FALSE),"")</f>
      </c>
      <c r="L66" s="42"/>
      <c r="M66" s="44">
        <v>30.5</v>
      </c>
    </row>
    <row r="67" spans="1:13" ht="15">
      <c r="A67" s="39"/>
      <c r="B67" s="40" t="s">
        <v>10</v>
      </c>
      <c r="C67" s="41"/>
      <c r="D67" s="41"/>
      <c r="E67" s="10">
        <f>_xlfn.IFERROR(VLOOKUP(D67,SCHOOLS!$A$2:$B$77,2,FALSE),"")</f>
      </c>
      <c r="F67" s="41"/>
      <c r="G67" s="41"/>
      <c r="H67" s="10">
        <f>_xlfn.IFERROR(VLOOKUP(G67,SCHOOLS!$A$2:$B$77,2,FALSE),"")</f>
      </c>
      <c r="I67" s="41"/>
      <c r="J67" s="41"/>
      <c r="K67" s="46">
        <f>_xlfn.IFERROR(VLOOKUP(J67,SCHOOLS!$A$2:$B$77,2,FALSE),"")</f>
      </c>
      <c r="L67" s="42"/>
      <c r="M67" s="44">
        <v>34.78</v>
      </c>
    </row>
  </sheetData>
  <sheetProtection selectLockedCells="1"/>
  <mergeCells count="16">
    <mergeCell ref="A48:A49"/>
    <mergeCell ref="A2:A3"/>
    <mergeCell ref="C48:E48"/>
    <mergeCell ref="L48:L49"/>
    <mergeCell ref="M48:M49"/>
    <mergeCell ref="F48:H48"/>
    <mergeCell ref="I48:K48"/>
    <mergeCell ref="B48:B49"/>
    <mergeCell ref="A47:M47"/>
    <mergeCell ref="A1:M1"/>
    <mergeCell ref="B2:B3"/>
    <mergeCell ref="C2:E2"/>
    <mergeCell ref="F2:H2"/>
    <mergeCell ref="I2:K2"/>
    <mergeCell ref="L2:L3"/>
    <mergeCell ref="M2:M3"/>
  </mergeCells>
  <conditionalFormatting sqref="E4:E45">
    <cfRule type="containsText" priority="19" dxfId="10" operator="containsText" stopIfTrue="1" text="#N/A">
      <formula>NOT(ISERROR(SEARCH("#N/A",E4)))</formula>
    </cfRule>
  </conditionalFormatting>
  <conditionalFormatting sqref="H4:H45">
    <cfRule type="containsText" priority="18" dxfId="10" operator="containsText" stopIfTrue="1" text="#N/A">
      <formula>NOT(ISERROR(SEARCH("#N/A",H4)))</formula>
    </cfRule>
  </conditionalFormatting>
  <conditionalFormatting sqref="K4:K45">
    <cfRule type="containsText" priority="17" dxfId="10" operator="containsText" stopIfTrue="1" text="#N/A">
      <formula>NOT(ISERROR(SEARCH("#N/A",K4)))</formula>
    </cfRule>
  </conditionalFormatting>
  <conditionalFormatting sqref="K50:K67">
    <cfRule type="containsText" priority="11" dxfId="10" operator="containsText" stopIfTrue="1" text="#N/A">
      <formula>NOT(ISERROR(SEARCH("#N/A",K50)))</formula>
    </cfRule>
  </conditionalFormatting>
  <conditionalFormatting sqref="E50:E67">
    <cfRule type="containsText" priority="15" dxfId="10" operator="containsText" stopIfTrue="1" text="#N/A">
      <formula>NOT(ISERROR(SEARCH("#N/A",E50)))</formula>
    </cfRule>
  </conditionalFormatting>
  <conditionalFormatting sqref="H50:H67">
    <cfRule type="containsText" priority="13" dxfId="10" operator="containsText" stopIfTrue="1" text="#N/A">
      <formula>NOT(ISERROR(SEARCH("#N/A",H50)))</formula>
    </cfRule>
  </conditionalFormatting>
  <conditionalFormatting sqref="L50:L67">
    <cfRule type="cellIs" priority="5" dxfId="11" operator="greaterThan" stopIfTrue="1">
      <formula>M50</formula>
    </cfRule>
  </conditionalFormatting>
  <conditionalFormatting sqref="L4:L45">
    <cfRule type="cellIs" priority="2" dxfId="2" operator="between" stopIfTrue="1">
      <formula>0</formula>
      <formula>0</formula>
    </cfRule>
    <cfRule type="cellIs" priority="3" dxfId="12" operator="lessThanOrEqual" stopIfTrue="1">
      <formula>M4</formula>
    </cfRule>
  </conditionalFormatting>
  <conditionalFormatting sqref="I20">
    <cfRule type="containsText" priority="1" dxfId="10" operator="containsText" stopIfTrue="1" text="#N/A">
      <formula>NOT(ISERROR(SEARCH("#N/A",I20)))</formula>
    </cfRule>
  </conditionalFormatting>
  <printOptions/>
  <pageMargins left="0.07874015748031496" right="0" top="0.15748031496062992" bottom="0.11811023622047245" header="0.11811023622047245" footer="0.11811023622047245"/>
  <pageSetup fitToHeight="2" horizontalDpi="600" verticalDpi="600" orientation="landscape" paperSize="9" scale="61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pane ySplit="1" topLeftCell="A49" activePane="bottomLeft" state="frozen"/>
      <selection pane="topLeft" activeCell="A1" sqref="A1"/>
      <selection pane="bottomLeft" activeCell="B69" sqref="B69"/>
    </sheetView>
  </sheetViews>
  <sheetFormatPr defaultColWidth="8.8515625" defaultRowHeight="15"/>
  <cols>
    <col min="1" max="1" width="14.7109375" style="0" bestFit="1" customWidth="1"/>
    <col min="2" max="2" width="19.7109375" style="0" bestFit="1" customWidth="1"/>
  </cols>
  <sheetData>
    <row r="1" spans="1:2" ht="15">
      <c r="A1" s="1" t="s">
        <v>97</v>
      </c>
      <c r="B1" s="1" t="s">
        <v>2</v>
      </c>
    </row>
    <row r="2" spans="1:2" ht="15">
      <c r="A2" s="1">
        <v>1</v>
      </c>
      <c r="B2" s="1" t="s">
        <v>40</v>
      </c>
    </row>
    <row r="3" spans="1:2" ht="15">
      <c r="A3" s="1">
        <v>2</v>
      </c>
      <c r="B3" s="1" t="s">
        <v>45</v>
      </c>
    </row>
    <row r="4" spans="1:2" ht="15">
      <c r="A4" s="1">
        <v>3</v>
      </c>
      <c r="B4" s="1" t="s">
        <v>16</v>
      </c>
    </row>
    <row r="5" spans="1:2" ht="15">
      <c r="A5" s="1">
        <v>4</v>
      </c>
      <c r="B5" s="1" t="s">
        <v>44</v>
      </c>
    </row>
    <row r="6" spans="1:2" ht="15">
      <c r="A6" s="1">
        <v>5</v>
      </c>
      <c r="B6" s="1" t="s">
        <v>115</v>
      </c>
    </row>
    <row r="7" spans="1:2" ht="15">
      <c r="A7" s="1">
        <v>6</v>
      </c>
      <c r="B7" s="1" t="s">
        <v>42</v>
      </c>
    </row>
    <row r="8" spans="1:2" ht="15">
      <c r="A8" s="1">
        <v>8</v>
      </c>
      <c r="B8" s="1" t="s">
        <v>116</v>
      </c>
    </row>
    <row r="9" spans="1:2" ht="15">
      <c r="A9" s="1">
        <v>9</v>
      </c>
      <c r="B9" s="1" t="s">
        <v>124</v>
      </c>
    </row>
    <row r="10" spans="1:2" ht="15">
      <c r="A10" s="1">
        <v>10</v>
      </c>
      <c r="B10" s="1" t="s">
        <v>120</v>
      </c>
    </row>
    <row r="11" spans="1:2" ht="15">
      <c r="A11" s="1">
        <v>12</v>
      </c>
      <c r="B11" s="1" t="s">
        <v>43</v>
      </c>
    </row>
    <row r="12" spans="1:2" ht="15">
      <c r="A12" s="1">
        <v>14</v>
      </c>
      <c r="B12" s="1" t="s">
        <v>123</v>
      </c>
    </row>
    <row r="13" spans="1:2" ht="15">
      <c r="A13" s="1">
        <v>15</v>
      </c>
      <c r="B13" s="1" t="s">
        <v>37</v>
      </c>
    </row>
    <row r="14" spans="1:2" ht="15">
      <c r="A14" s="1">
        <v>16</v>
      </c>
      <c r="B14" s="1" t="s">
        <v>35</v>
      </c>
    </row>
    <row r="15" spans="1:2" ht="15">
      <c r="A15" s="1">
        <v>17</v>
      </c>
      <c r="B15" s="1" t="s">
        <v>141</v>
      </c>
    </row>
    <row r="16" spans="1:2" ht="15">
      <c r="A16" s="1">
        <v>19</v>
      </c>
      <c r="B16" s="1" t="s">
        <v>130</v>
      </c>
    </row>
    <row r="17" spans="1:2" ht="15">
      <c r="A17" s="1">
        <v>20</v>
      </c>
      <c r="B17" s="1" t="s">
        <v>128</v>
      </c>
    </row>
    <row r="18" spans="1:2" ht="15">
      <c r="A18" s="1">
        <v>21</v>
      </c>
      <c r="B18" s="1" t="s">
        <v>18</v>
      </c>
    </row>
    <row r="19" spans="1:2" ht="15">
      <c r="A19" s="1">
        <v>23</v>
      </c>
      <c r="B19" s="1" t="s">
        <v>109</v>
      </c>
    </row>
    <row r="20" spans="1:2" ht="15">
      <c r="A20" s="1">
        <v>24</v>
      </c>
      <c r="B20" s="1" t="s">
        <v>140</v>
      </c>
    </row>
    <row r="21" spans="1:2" ht="15">
      <c r="A21" s="1">
        <v>25</v>
      </c>
      <c r="B21" s="1" t="s">
        <v>28</v>
      </c>
    </row>
    <row r="22" spans="1:2" ht="15">
      <c r="A22" s="1">
        <v>28</v>
      </c>
      <c r="B22" s="1" t="s">
        <v>39</v>
      </c>
    </row>
    <row r="23" spans="1:2" ht="15">
      <c r="A23" s="1">
        <v>29</v>
      </c>
      <c r="B23" s="1" t="s">
        <v>142</v>
      </c>
    </row>
    <row r="24" spans="1:2" ht="15">
      <c r="A24" s="1">
        <v>30</v>
      </c>
      <c r="B24" s="1" t="s">
        <v>144</v>
      </c>
    </row>
    <row r="25" spans="1:2" ht="15">
      <c r="A25" s="1">
        <v>31</v>
      </c>
      <c r="B25" s="1" t="s">
        <v>36</v>
      </c>
    </row>
    <row r="26" spans="1:2" ht="15">
      <c r="A26" s="1">
        <v>32</v>
      </c>
      <c r="B26" s="1" t="s">
        <v>145</v>
      </c>
    </row>
    <row r="27" spans="1:2" ht="15">
      <c r="A27" s="1">
        <v>33</v>
      </c>
      <c r="B27" s="1" t="s">
        <v>119</v>
      </c>
    </row>
    <row r="28" spans="1:2" ht="15">
      <c r="A28" s="1">
        <v>35</v>
      </c>
      <c r="B28" s="1" t="s">
        <v>137</v>
      </c>
    </row>
    <row r="29" spans="1:2" ht="15">
      <c r="A29" s="1">
        <v>36</v>
      </c>
      <c r="B29" s="1" t="s">
        <v>111</v>
      </c>
    </row>
    <row r="30" spans="1:2" ht="15">
      <c r="A30" s="1">
        <v>37</v>
      </c>
      <c r="B30" s="1" t="s">
        <v>15</v>
      </c>
    </row>
    <row r="31" spans="1:2" ht="15">
      <c r="A31" s="1">
        <v>38</v>
      </c>
      <c r="B31" s="1" t="s">
        <v>136</v>
      </c>
    </row>
    <row r="32" spans="1:2" ht="15">
      <c r="A32" s="1">
        <v>39</v>
      </c>
      <c r="B32" s="1" t="s">
        <v>138</v>
      </c>
    </row>
    <row r="33" spans="1:2" ht="15">
      <c r="A33" s="1">
        <v>40</v>
      </c>
      <c r="B33" s="1" t="s">
        <v>34</v>
      </c>
    </row>
    <row r="34" spans="1:2" ht="15">
      <c r="A34" s="1">
        <v>41</v>
      </c>
      <c r="B34" s="1" t="s">
        <v>32</v>
      </c>
    </row>
    <row r="35" spans="1:2" ht="15">
      <c r="A35" s="1">
        <v>42</v>
      </c>
      <c r="B35" s="1" t="s">
        <v>23</v>
      </c>
    </row>
    <row r="36" spans="1:2" ht="15">
      <c r="A36" s="1">
        <v>43</v>
      </c>
      <c r="B36" s="1" t="s">
        <v>146</v>
      </c>
    </row>
    <row r="37" spans="1:2" ht="15">
      <c r="A37" s="1">
        <v>44</v>
      </c>
      <c r="B37" s="1" t="s">
        <v>17</v>
      </c>
    </row>
    <row r="38" spans="1:2" ht="15">
      <c r="A38" s="1">
        <v>45</v>
      </c>
      <c r="B38" s="1" t="s">
        <v>19</v>
      </c>
    </row>
    <row r="39" spans="1:2" ht="15">
      <c r="A39" s="1">
        <v>46</v>
      </c>
      <c r="B39" s="1" t="s">
        <v>30</v>
      </c>
    </row>
    <row r="40" spans="1:2" ht="15">
      <c r="A40" s="1">
        <v>47</v>
      </c>
      <c r="B40" s="1" t="s">
        <v>12</v>
      </c>
    </row>
    <row r="41" spans="1:2" ht="15">
      <c r="A41" s="1">
        <v>48</v>
      </c>
      <c r="B41" s="1" t="s">
        <v>41</v>
      </c>
    </row>
    <row r="42" spans="1:2" ht="15">
      <c r="A42" s="1">
        <v>49</v>
      </c>
      <c r="B42" s="1" t="s">
        <v>113</v>
      </c>
    </row>
    <row r="43" spans="1:2" ht="15">
      <c r="A43" s="1">
        <v>50</v>
      </c>
      <c r="B43" s="1" t="s">
        <v>127</v>
      </c>
    </row>
    <row r="44" spans="1:2" ht="15">
      <c r="A44" s="1">
        <v>51</v>
      </c>
      <c r="B44" s="1" t="s">
        <v>26</v>
      </c>
    </row>
    <row r="45" spans="1:2" ht="15">
      <c r="A45" s="1">
        <v>52</v>
      </c>
      <c r="B45" s="1" t="s">
        <v>31</v>
      </c>
    </row>
    <row r="46" spans="1:2" ht="15">
      <c r="A46" s="1">
        <v>54</v>
      </c>
      <c r="B46" s="1" t="s">
        <v>110</v>
      </c>
    </row>
    <row r="47" spans="1:2" ht="15">
      <c r="A47" s="1">
        <v>55</v>
      </c>
      <c r="B47" s="1" t="s">
        <v>133</v>
      </c>
    </row>
    <row r="48" spans="1:2" ht="15">
      <c r="A48" s="1">
        <v>56</v>
      </c>
      <c r="B48" s="1" t="s">
        <v>134</v>
      </c>
    </row>
    <row r="49" spans="1:2" ht="15">
      <c r="A49" s="1">
        <v>57</v>
      </c>
      <c r="B49" s="1" t="s">
        <v>108</v>
      </c>
    </row>
    <row r="50" spans="1:2" ht="15">
      <c r="A50" s="1">
        <v>58</v>
      </c>
      <c r="B50" s="1" t="s">
        <v>33</v>
      </c>
    </row>
    <row r="51" spans="1:2" ht="15">
      <c r="A51" s="1">
        <v>59</v>
      </c>
      <c r="B51" s="1" t="s">
        <v>131</v>
      </c>
    </row>
    <row r="52" spans="1:2" ht="15">
      <c r="A52" s="1">
        <v>60</v>
      </c>
      <c r="B52" s="1" t="s">
        <v>11</v>
      </c>
    </row>
    <row r="53" spans="1:2" ht="15">
      <c r="A53" s="1">
        <v>61</v>
      </c>
      <c r="B53" s="1" t="s">
        <v>118</v>
      </c>
    </row>
    <row r="54" spans="1:2" ht="15">
      <c r="A54" s="1">
        <v>63</v>
      </c>
      <c r="B54" s="1" t="s">
        <v>126</v>
      </c>
    </row>
    <row r="55" spans="1:2" ht="15">
      <c r="A55" s="1">
        <v>64</v>
      </c>
      <c r="B55" s="1" t="s">
        <v>21</v>
      </c>
    </row>
    <row r="56" spans="1:2" ht="15">
      <c r="A56" s="1">
        <v>65</v>
      </c>
      <c r="B56" s="1" t="s">
        <v>132</v>
      </c>
    </row>
    <row r="57" spans="1:2" ht="15">
      <c r="A57" s="1">
        <v>66</v>
      </c>
      <c r="B57" s="1" t="s">
        <v>114</v>
      </c>
    </row>
    <row r="58" spans="1:2" ht="15">
      <c r="A58" s="1">
        <v>67</v>
      </c>
      <c r="B58" s="1" t="s">
        <v>24</v>
      </c>
    </row>
    <row r="59" spans="1:2" ht="15">
      <c r="A59" s="1">
        <v>68</v>
      </c>
      <c r="B59" s="1" t="s">
        <v>139</v>
      </c>
    </row>
    <row r="60" spans="1:2" ht="15">
      <c r="A60" s="1">
        <v>69</v>
      </c>
      <c r="B60" s="1" t="s">
        <v>38</v>
      </c>
    </row>
    <row r="61" spans="1:2" ht="15">
      <c r="A61" s="1">
        <v>70</v>
      </c>
      <c r="B61" s="1" t="s">
        <v>29</v>
      </c>
    </row>
    <row r="62" spans="1:2" ht="15">
      <c r="A62" s="1">
        <v>71</v>
      </c>
      <c r="B62" s="1" t="s">
        <v>25</v>
      </c>
    </row>
    <row r="63" spans="1:2" ht="15">
      <c r="A63" s="1">
        <v>72</v>
      </c>
      <c r="B63" s="1" t="s">
        <v>27</v>
      </c>
    </row>
    <row r="64" spans="1:2" ht="15">
      <c r="A64" s="1">
        <v>73</v>
      </c>
      <c r="B64" s="1" t="s">
        <v>22</v>
      </c>
    </row>
    <row r="65" spans="1:2" ht="15">
      <c r="A65" s="1">
        <v>74</v>
      </c>
      <c r="B65" s="1" t="s">
        <v>122</v>
      </c>
    </row>
    <row r="66" spans="1:2" ht="15">
      <c r="A66" s="1">
        <v>76</v>
      </c>
      <c r="B66" s="1" t="s">
        <v>13</v>
      </c>
    </row>
    <row r="67" spans="1:2" ht="15">
      <c r="A67" s="1">
        <v>77</v>
      </c>
      <c r="B67" s="1" t="s">
        <v>112</v>
      </c>
    </row>
    <row r="68" spans="1:2" ht="15">
      <c r="A68" s="1">
        <v>78</v>
      </c>
      <c r="B68" s="1" t="s">
        <v>121</v>
      </c>
    </row>
    <row r="69" spans="1:2" ht="15">
      <c r="A69" s="1">
        <v>79</v>
      </c>
      <c r="B69" s="1" t="s">
        <v>143</v>
      </c>
    </row>
    <row r="70" spans="1:2" ht="15">
      <c r="A70" s="1">
        <v>81</v>
      </c>
      <c r="B70" s="1" t="s">
        <v>125</v>
      </c>
    </row>
    <row r="71" spans="1:2" ht="15">
      <c r="A71" s="1">
        <v>83</v>
      </c>
      <c r="B71" s="1" t="s">
        <v>20</v>
      </c>
    </row>
    <row r="72" spans="1:2" ht="15">
      <c r="A72" s="1">
        <v>84</v>
      </c>
      <c r="B72" s="1" t="s">
        <v>14</v>
      </c>
    </row>
    <row r="73" spans="1:2" ht="15">
      <c r="A73" s="1">
        <v>85</v>
      </c>
      <c r="B73" s="1" t="s">
        <v>135</v>
      </c>
    </row>
    <row r="74" spans="1:2" ht="15">
      <c r="A74" s="1">
        <v>86</v>
      </c>
      <c r="B74" s="1" t="s">
        <v>117</v>
      </c>
    </row>
    <row r="75" spans="1:2" ht="15">
      <c r="A75" s="1">
        <v>87</v>
      </c>
      <c r="B75" s="1" t="s">
        <v>148</v>
      </c>
    </row>
    <row r="76" spans="1:2" ht="15">
      <c r="A76" s="1">
        <v>98</v>
      </c>
      <c r="B76" s="1" t="s">
        <v>147</v>
      </c>
    </row>
    <row r="77" spans="1:2" ht="15">
      <c r="A77" s="1">
        <v>99</v>
      </c>
      <c r="B77" s="1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Chatfield</dc:creator>
  <cp:keywords/>
  <dc:description/>
  <cp:lastModifiedBy>H. Jarvis</cp:lastModifiedBy>
  <cp:lastPrinted>2017-06-14T16:34:55Z</cp:lastPrinted>
  <dcterms:created xsi:type="dcterms:W3CDTF">2009-06-23T09:59:12Z</dcterms:created>
  <dcterms:modified xsi:type="dcterms:W3CDTF">2019-06-20T16:50:02Z</dcterms:modified>
  <cp:category/>
  <cp:version/>
  <cp:contentType/>
  <cp:contentStatus/>
</cp:coreProperties>
</file>